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440" windowHeight="6945" firstSheet="10" activeTab="18"/>
  </bookViews>
  <sheets>
    <sheet name="Figure Exec Summary" sheetId="17" r:id="rId1"/>
    <sheet name="Figures 1" sheetId="11" r:id="rId2"/>
    <sheet name="Figure 2" sheetId="16" r:id="rId3"/>
    <sheet name="Figure 5" sheetId="15" r:id="rId4"/>
    <sheet name="Figure 6" sheetId="9" r:id="rId5"/>
    <sheet name="Figure 7" sheetId="2" r:id="rId6"/>
    <sheet name="Figure 9 " sheetId="18" r:id="rId7"/>
    <sheet name="Figure 9a" sheetId="19" r:id="rId8"/>
    <sheet name="Figure 10" sheetId="20" r:id="rId9"/>
    <sheet name="Figure 11" sheetId="21" r:id="rId10"/>
    <sheet name="Figure 12" sheetId="22" r:id="rId11"/>
    <sheet name="Tables 1" sheetId="12" r:id="rId12"/>
    <sheet name="Table 2" sheetId="13" r:id="rId13"/>
    <sheet name="Table 3" sheetId="3" r:id="rId14"/>
    <sheet name="Table 4" sheetId="4" r:id="rId15"/>
    <sheet name="Table 5" sheetId="5" r:id="rId16"/>
    <sheet name="Table 6" sheetId="6" r:id="rId17"/>
    <sheet name="Table 7" sheetId="7" r:id="rId18"/>
    <sheet name="Tables 8-16" sheetId="8" r:id="rId19"/>
  </sheets>
  <externalReferences>
    <externalReference r:id="rId20"/>
  </externalReferences>
  <calcPr calcId="125725"/>
</workbook>
</file>

<file path=xl/calcChain.xml><?xml version="1.0" encoding="utf-8"?>
<calcChain xmlns="http://schemas.openxmlformats.org/spreadsheetml/2006/main">
  <c r="O31" i="3"/>
  <c r="N31"/>
  <c r="F31"/>
  <c r="V59" i="17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I8" i="11"/>
  <c r="I9"/>
  <c r="I10"/>
  <c r="I11"/>
  <c r="C11" i="16"/>
  <c r="C10"/>
  <c r="C9"/>
  <c r="C8"/>
  <c r="E8" i="11"/>
  <c r="E9"/>
  <c r="E10"/>
  <c r="E11"/>
  <c r="D8"/>
  <c r="D9"/>
  <c r="D10"/>
  <c r="D11"/>
  <c r="G11"/>
  <c r="J60" i="17" l="1"/>
  <c r="N60"/>
  <c r="R60"/>
  <c r="V60"/>
  <c r="C59" l="1"/>
  <c r="C57"/>
  <c r="C54"/>
  <c r="C52"/>
  <c r="C51"/>
  <c r="E50"/>
  <c r="C50"/>
  <c r="E49"/>
  <c r="C48"/>
  <c r="C47"/>
  <c r="C46"/>
  <c r="C40"/>
  <c r="D40"/>
  <c r="E59"/>
  <c r="E57"/>
  <c r="D57"/>
  <c r="D56"/>
  <c r="D51"/>
  <c r="D48"/>
  <c r="C45"/>
  <c r="E44"/>
  <c r="C44"/>
  <c r="E43"/>
  <c r="C43"/>
  <c r="C42"/>
  <c r="E41"/>
  <c r="D41"/>
  <c r="C53" l="1"/>
  <c r="E42"/>
  <c r="D46"/>
  <c r="D50"/>
  <c r="F50" s="1"/>
  <c r="D54"/>
  <c r="E58"/>
  <c r="D47"/>
  <c r="D49"/>
  <c r="D53"/>
  <c r="C55"/>
  <c r="E46"/>
  <c r="E47"/>
  <c r="E48"/>
  <c r="F48" s="1"/>
  <c r="E51"/>
  <c r="F51" s="1"/>
  <c r="E52"/>
  <c r="E53"/>
  <c r="E54"/>
  <c r="F47"/>
  <c r="E45"/>
  <c r="C49"/>
  <c r="F49" s="1"/>
  <c r="E40"/>
  <c r="F40" s="1"/>
  <c r="D52"/>
  <c r="E55"/>
  <c r="E56"/>
  <c r="C41"/>
  <c r="F41" s="1"/>
  <c r="C56"/>
  <c r="C58"/>
  <c r="F57"/>
  <c r="D42"/>
  <c r="D43"/>
  <c r="F43" s="1"/>
  <c r="D44"/>
  <c r="F44" s="1"/>
  <c r="D45"/>
  <c r="F45" s="1"/>
  <c r="D55"/>
  <c r="D58"/>
  <c r="D59"/>
  <c r="F59" s="1"/>
  <c r="F46"/>
  <c r="C12" i="2"/>
  <c r="E12" s="1"/>
  <c r="C23"/>
  <c r="E23" s="1"/>
  <c r="C10"/>
  <c r="E10" s="1"/>
  <c r="C14"/>
  <c r="E14" s="1"/>
  <c r="C18"/>
  <c r="E18" s="1"/>
  <c r="F53" i="17" l="1"/>
  <c r="F42"/>
  <c r="C5" i="2"/>
  <c r="E5" s="1"/>
  <c r="C7"/>
  <c r="E7" s="1"/>
  <c r="F56" i="17"/>
  <c r="F54"/>
  <c r="C6" i="2"/>
  <c r="E6" s="1"/>
  <c r="C21"/>
  <c r="E21" s="1"/>
  <c r="C4"/>
  <c r="E4" s="1"/>
  <c r="C20"/>
  <c r="E20" s="1"/>
  <c r="C13"/>
  <c r="E13" s="1"/>
  <c r="C19"/>
  <c r="E19" s="1"/>
  <c r="C22"/>
  <c r="E22" s="1"/>
  <c r="C17"/>
  <c r="E17" s="1"/>
  <c r="C9"/>
  <c r="E9" s="1"/>
  <c r="C16"/>
  <c r="E16" s="1"/>
  <c r="F58" i="17"/>
  <c r="F52"/>
  <c r="F55"/>
  <c r="F60" l="1"/>
  <c r="C8" i="2"/>
  <c r="E8" s="1"/>
  <c r="C15"/>
  <c r="E15" s="1"/>
  <c r="C11"/>
  <c r="E11" s="1"/>
</calcChain>
</file>

<file path=xl/sharedStrings.xml><?xml version="1.0" encoding="utf-8"?>
<sst xmlns="http://schemas.openxmlformats.org/spreadsheetml/2006/main" count="1131" uniqueCount="98">
  <si>
    <t>Private Sector ROI</t>
  </si>
  <si>
    <t>Private Sector NI</t>
  </si>
  <si>
    <t>Coillte</t>
  </si>
  <si>
    <t>DARD FS</t>
  </si>
  <si>
    <t>Totals</t>
  </si>
  <si>
    <t>Year</t>
  </si>
  <si>
    <t>Tip - 7cm</t>
  </si>
  <si>
    <t>7-13 cm</t>
  </si>
  <si>
    <t>14-19 cm</t>
  </si>
  <si>
    <t>20cm +</t>
  </si>
  <si>
    <t>Private</t>
  </si>
  <si>
    <t>Total</t>
  </si>
  <si>
    <t>&gt;=7cm</t>
  </si>
  <si>
    <t>Spruce</t>
  </si>
  <si>
    <t>Lodgepole Pine</t>
  </si>
  <si>
    <t>Other Conifers</t>
  </si>
  <si>
    <t>Blvds</t>
  </si>
  <si>
    <t>1st Thin</t>
  </si>
  <si>
    <t>2nd Thin</t>
  </si>
  <si>
    <t>3rd + Sub</t>
  </si>
  <si>
    <t>Clearfell</t>
  </si>
  <si>
    <t>Thinnings</t>
  </si>
  <si>
    <t>NI Private Sector</t>
  </si>
  <si>
    <t>County / Northern Ireland</t>
  </si>
  <si>
    <t>Non Coillte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</si>
  <si>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</si>
  <si>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</si>
  <si>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</si>
  <si>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</si>
  <si>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</si>
  <si>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</si>
  <si>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</si>
  <si>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</si>
  <si>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</si>
  <si>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</si>
  <si>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</si>
  <si>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</si>
  <si>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</si>
  <si>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</si>
  <si>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</si>
  <si>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</si>
  <si>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</si>
  <si>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</si>
  <si>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</si>
  <si>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</si>
  <si>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</si>
  <si>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</si>
  <si>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</si>
  <si>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</si>
  <si>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</si>
  <si>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</si>
  <si>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Northern Ireland</t>
  </si>
  <si>
    <t>Total 2016 - 2035</t>
  </si>
  <si>
    <t>Ownership</t>
  </si>
  <si>
    <t>Annual Volume Increment</t>
  </si>
  <si>
    <t>m3</t>
  </si>
  <si>
    <t>Public</t>
  </si>
  <si>
    <t>Private (grant aided)</t>
  </si>
  <si>
    <t>Private(grant aided)</t>
  </si>
  <si>
    <t>Private(other)</t>
  </si>
  <si>
    <t>Yield Class</t>
  </si>
  <si>
    <t>2016 Forecast</t>
  </si>
  <si>
    <t>2011 Forecast</t>
  </si>
  <si>
    <t>Roundwood 7 - 13cm</t>
  </si>
  <si>
    <t>Downgrade + Wood Residues</t>
  </si>
  <si>
    <t>PCRW</t>
  </si>
  <si>
    <t>Energy Content Millions (GJ)</t>
  </si>
  <si>
    <t>Top 8 Freshwater Pearl Mussel Sites</t>
  </si>
  <si>
    <t>Old Woodland Sites</t>
  </si>
  <si>
    <t>Biodiversity Areas</t>
  </si>
  <si>
    <t xml:space="preserve">Low Productivity (&lt; Yield Class 14) Non-Pine </t>
  </si>
  <si>
    <t>Chronic Access Blocks</t>
  </si>
  <si>
    <t>Pine</t>
  </si>
  <si>
    <t>Harvesting Residues Clearfells</t>
  </si>
  <si>
    <t>Tip - 7cm Thinnings</t>
  </si>
  <si>
    <r>
      <t>Table 4: Annual Forecast of Net Realisable Volume by Size Assortment Category (000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overbark)</t>
    </r>
  </si>
  <si>
    <r>
      <t>Table 3: Annual Forecast of Gross Volume by Size Assortment Category (000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overbark)</t>
    </r>
  </si>
  <si>
    <r>
      <t>Table 5: Annual Forecast of Net Realisable Volume by Species Group (000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overbark)</t>
    </r>
  </si>
  <si>
    <r>
      <t>Table 8: Annual Forecast of Net Realisable Volume by County and Northern Ireland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</t>
    </r>
  </si>
  <si>
    <r>
      <t>Table 6: Annual Forecast of Net Realisable Volume by Harvest Type (000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overbark)</t>
    </r>
  </si>
  <si>
    <t>Table 8 Continued</t>
  </si>
  <si>
    <r>
      <t>Table 9: Annual Forecast of Net Realisable Volume 7-13 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 </t>
    </r>
  </si>
  <si>
    <t>Table 9: Continued</t>
  </si>
  <si>
    <r>
      <t>Table 10: Annual Forecast of Net Realisable Volume 14-19cm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 </t>
    </r>
  </si>
  <si>
    <t>Table 10: Continued</t>
  </si>
  <si>
    <r>
      <t>Table 11: Annual Forecast of Net Realisable Volume &gt;=20 cm Top Diameter (000 m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 xml:space="preserve">overbark) </t>
    </r>
  </si>
  <si>
    <t>Table 11: Continued</t>
  </si>
  <si>
    <r>
      <t>Table 12: Annual Forecast of Net Realisable Volume Tip - 7 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</t>
    </r>
  </si>
  <si>
    <t>Table 12: Continued</t>
  </si>
  <si>
    <r>
      <t>Table 13: Annual Forecast of Net Realisable Volume &gt;=7 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 - Spruce</t>
    </r>
  </si>
  <si>
    <t>Table 13:Continued</t>
  </si>
  <si>
    <t>Table 14: Continued</t>
  </si>
  <si>
    <r>
      <t>Table 14: Annual Forecast of Net Realisable Volume &gt;=7 cm Top Diameter (000 m</t>
    </r>
    <r>
      <rPr>
        <b/>
        <vertAlign val="superscript"/>
        <sz val="9"/>
        <rFont val="Arial"/>
        <family val="2"/>
      </rPr>
      <t xml:space="preserve">3 </t>
    </r>
    <r>
      <rPr>
        <b/>
        <sz val="9"/>
        <rFont val="Arial"/>
        <family val="2"/>
      </rPr>
      <t>overbark) - Lodgepole Pine</t>
    </r>
  </si>
  <si>
    <r>
      <t>Table 15: Annual Forecast of Net Realisable Volume &gt;=7 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 - Other Conifers</t>
    </r>
  </si>
  <si>
    <t>Table 15: Continued</t>
  </si>
  <si>
    <r>
      <t>Table 16: Annual Forecast of Net Realisable Volume &gt;=7 cm Top Diameter (000 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overbark) - Broadleaf</t>
    </r>
  </si>
  <si>
    <t>Table 16: Continued</t>
  </si>
  <si>
    <t>Table 7: Annual Forecast of Harvest Area by Harvest Type (ha)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</si>
</sst>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"/>
  </numFmts>
  <fonts count="14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2" fillId="2" borderId="5" xfId="0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right"/>
    </xf>
    <xf numFmtId="164" fontId="0" fillId="0" borderId="6" xfId="1" applyNumberFormat="1" applyFont="1" applyBorder="1"/>
    <xf numFmtId="164" fontId="0" fillId="3" borderId="6" xfId="1" applyNumberFormat="1" applyFont="1" applyFill="1" applyBorder="1"/>
    <xf numFmtId="164" fontId="2" fillId="2" borderId="7" xfId="1" applyNumberFormat="1" applyFont="1" applyFill="1" applyBorder="1"/>
    <xf numFmtId="164" fontId="0" fillId="0" borderId="0" xfId="1" applyNumberFormat="1" applyFont="1" applyFill="1" applyBorder="1"/>
    <xf numFmtId="164" fontId="2" fillId="2" borderId="2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0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164" fontId="0" fillId="0" borderId="6" xfId="0" applyNumberFormat="1" applyFont="1" applyBorder="1"/>
    <xf numFmtId="0" fontId="2" fillId="2" borderId="1" xfId="0" applyFont="1" applyFill="1" applyBorder="1"/>
    <xf numFmtId="164" fontId="2" fillId="2" borderId="9" xfId="1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164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165" fontId="0" fillId="0" borderId="0" xfId="2" applyNumberFormat="1" applyFont="1" applyFill="1" applyBorder="1"/>
    <xf numFmtId="164" fontId="2" fillId="0" borderId="0" xfId="1" applyNumberFormat="1" applyFont="1" applyFill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Fill="1"/>
    <xf numFmtId="0" fontId="4" fillId="0" borderId="0" xfId="0" applyFont="1" applyFill="1" applyBorder="1"/>
    <xf numFmtId="164" fontId="4" fillId="0" borderId="0" xfId="1" applyNumberFormat="1" applyFont="1" applyFill="1" applyBorder="1"/>
    <xf numFmtId="0" fontId="0" fillId="0" borderId="0" xfId="0" applyFill="1"/>
    <xf numFmtId="164" fontId="5" fillId="0" borderId="0" xfId="1" applyNumberFormat="1" applyFont="1" applyBorder="1"/>
    <xf numFmtId="164" fontId="5" fillId="0" borderId="0" xfId="1" applyNumberFormat="1" applyFont="1"/>
    <xf numFmtId="0" fontId="5" fillId="0" borderId="0" xfId="0" applyFont="1" applyFill="1"/>
    <xf numFmtId="166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164" fontId="2" fillId="2" borderId="6" xfId="1" applyNumberFormat="1" applyFont="1" applyFill="1" applyBorder="1"/>
    <xf numFmtId="49" fontId="2" fillId="2" borderId="10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164" fontId="5" fillId="0" borderId="6" xfId="1" applyNumberFormat="1" applyFont="1" applyBorder="1"/>
    <xf numFmtId="164" fontId="4" fillId="2" borderId="6" xfId="1" applyNumberFormat="1" applyFont="1" applyFill="1" applyBorder="1"/>
    <xf numFmtId="0" fontId="4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2" borderId="6" xfId="0" applyFont="1" applyFill="1" applyBorder="1" applyAlignment="1">
      <alignment horizontal="center"/>
    </xf>
    <xf numFmtId="9" fontId="0" fillId="0" borderId="0" xfId="2" applyFont="1"/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164" fontId="7" fillId="4" borderId="6" xfId="1" applyNumberFormat="1" applyFont="1" applyFill="1" applyBorder="1"/>
    <xf numFmtId="49" fontId="2" fillId="2" borderId="11" xfId="0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right"/>
    </xf>
    <xf numFmtId="164" fontId="3" fillId="5" borderId="6" xfId="1" applyNumberFormat="1" applyFont="1" applyFill="1" applyBorder="1" applyAlignment="1">
      <alignment horizontal="right"/>
    </xf>
    <xf numFmtId="164" fontId="0" fillId="5" borderId="6" xfId="1" applyNumberFormat="1" applyFont="1" applyFill="1" applyBorder="1"/>
    <xf numFmtId="164" fontId="0" fillId="0" borderId="0" xfId="0" applyNumberFormat="1"/>
    <xf numFmtId="0" fontId="11" fillId="0" borderId="0" xfId="0" applyFont="1" applyFill="1" applyAlignment="1"/>
    <xf numFmtId="0" fontId="4" fillId="2" borderId="6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2" borderId="6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4" fillId="2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4872471852818978"/>
          <c:y val="2.7556150389091951E-2"/>
          <c:w val="0.80058958802187896"/>
          <c:h val="0.83265264114219062"/>
        </c:manualLayout>
      </c:layout>
      <c:lineChart>
        <c:grouping val="standard"/>
        <c:ser>
          <c:idx val="3"/>
          <c:order val="0"/>
          <c:tx>
            <c:v>Private Sector ROI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'Figure Exec Summary'!$B$40:$B$60</c:f>
              <c:strCache>
                <c:ptCount val="2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Totals</c:v>
                </c:pt>
              </c:strCache>
            </c:strRef>
          </c:cat>
          <c:val>
            <c:numRef>
              <c:f>'Figure Exec Summary'!$F$40:$F$59</c:f>
              <c:numCache>
                <c:formatCode>_-* #,##0_-;\-* #,##0_-;_-* "-"??_-;_-@_-</c:formatCode>
                <c:ptCount val="20"/>
                <c:pt idx="0">
                  <c:v>915.56480998098823</c:v>
                </c:pt>
                <c:pt idx="1">
                  <c:v>858.87781174071688</c:v>
                </c:pt>
                <c:pt idx="2">
                  <c:v>867.95937313227978</c:v>
                </c:pt>
                <c:pt idx="3">
                  <c:v>1082.2729649210532</c:v>
                </c:pt>
                <c:pt idx="4">
                  <c:v>1246.6270228146193</c:v>
                </c:pt>
                <c:pt idx="5">
                  <c:v>1358.9224238283718</c:v>
                </c:pt>
                <c:pt idx="6">
                  <c:v>1670.6490675932537</c:v>
                </c:pt>
                <c:pt idx="7">
                  <c:v>2202.7710430500365</c:v>
                </c:pt>
                <c:pt idx="8">
                  <c:v>2570.8593746255119</c:v>
                </c:pt>
                <c:pt idx="9">
                  <c:v>2860.8316344912041</c:v>
                </c:pt>
                <c:pt idx="10">
                  <c:v>3211.6956155631115</c:v>
                </c:pt>
                <c:pt idx="11">
                  <c:v>3254.8859349249842</c:v>
                </c:pt>
                <c:pt idx="12">
                  <c:v>2883.4679135942833</c:v>
                </c:pt>
                <c:pt idx="13">
                  <c:v>2968.7561356938122</c:v>
                </c:pt>
                <c:pt idx="14">
                  <c:v>3213.6506605338791</c:v>
                </c:pt>
                <c:pt idx="15">
                  <c:v>3255.6152204730906</c:v>
                </c:pt>
                <c:pt idx="16">
                  <c:v>3493.0027169027962</c:v>
                </c:pt>
                <c:pt idx="17">
                  <c:v>3613.7673819195224</c:v>
                </c:pt>
                <c:pt idx="18">
                  <c:v>3864.0154129434259</c:v>
                </c:pt>
                <c:pt idx="19">
                  <c:v>4723.7743741291915</c:v>
                </c:pt>
              </c:numCache>
            </c:numRef>
          </c:val>
        </c:ser>
        <c:ser>
          <c:idx val="7"/>
          <c:order val="1"/>
          <c:tx>
            <c:v>Private Sector NI</c:v>
          </c:tx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'Figure Exec Summary'!$B$40:$B$60</c:f>
              <c:strCache>
                <c:ptCount val="2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Totals</c:v>
                </c:pt>
              </c:strCache>
            </c:strRef>
          </c:cat>
          <c:val>
            <c:numRef>
              <c:f>'Figure Exec Summary'!$J$40:$J$59</c:f>
              <c:numCache>
                <c:formatCode>_-* #,##0_-;\-* #,##0_-;_-* "-"??_-;_-@_-</c:formatCode>
                <c:ptCount val="2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28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42</c:v>
                </c:pt>
                <c:pt idx="16">
                  <c:v>42</c:v>
                </c:pt>
                <c:pt idx="17">
                  <c:v>42</c:v>
                </c:pt>
                <c:pt idx="18">
                  <c:v>42</c:v>
                </c:pt>
                <c:pt idx="19">
                  <c:v>42</c:v>
                </c:pt>
              </c:numCache>
            </c:numRef>
          </c:val>
        </c:ser>
        <c:ser>
          <c:idx val="11"/>
          <c:order val="2"/>
          <c:tx>
            <c:v>Coillte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'Figure Exec Summary'!$B$40:$B$60</c:f>
              <c:strCache>
                <c:ptCount val="2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Totals</c:v>
                </c:pt>
              </c:strCache>
            </c:strRef>
          </c:cat>
          <c:val>
            <c:numRef>
              <c:f>'Figure Exec Summary'!$N$40:$N$59</c:f>
              <c:numCache>
                <c:formatCode>_-* #,##0_-;\-* #,##0_-;_-* "-"??_-;_-@_-</c:formatCode>
                <c:ptCount val="20"/>
                <c:pt idx="0">
                  <c:v>2504.9999999999995</c:v>
                </c:pt>
                <c:pt idx="1">
                  <c:v>2567.6884429629135</c:v>
                </c:pt>
                <c:pt idx="2">
                  <c:v>2612.765404398132</c:v>
                </c:pt>
                <c:pt idx="3">
                  <c:v>2693.9134092662489</c:v>
                </c:pt>
                <c:pt idx="4">
                  <c:v>2672.7100660084825</c:v>
                </c:pt>
                <c:pt idx="5">
                  <c:v>2756.9108171031703</c:v>
                </c:pt>
                <c:pt idx="6">
                  <c:v>2756.9108171031703</c:v>
                </c:pt>
                <c:pt idx="7">
                  <c:v>2756.9108171031703</c:v>
                </c:pt>
                <c:pt idx="8">
                  <c:v>2756.9108171031703</c:v>
                </c:pt>
                <c:pt idx="9">
                  <c:v>2756.9108171031703</c:v>
                </c:pt>
                <c:pt idx="10">
                  <c:v>2559.5252604592638</c:v>
                </c:pt>
                <c:pt idx="11">
                  <c:v>2559.5252604592638</c:v>
                </c:pt>
                <c:pt idx="12">
                  <c:v>2559.5252604592638</c:v>
                </c:pt>
                <c:pt idx="13">
                  <c:v>2559.5252604592638</c:v>
                </c:pt>
                <c:pt idx="14">
                  <c:v>2559.5252604592638</c:v>
                </c:pt>
                <c:pt idx="15">
                  <c:v>2717.4517492450491</c:v>
                </c:pt>
                <c:pt idx="16">
                  <c:v>2717.4517492450491</c:v>
                </c:pt>
                <c:pt idx="17">
                  <c:v>2717.4517492450491</c:v>
                </c:pt>
                <c:pt idx="18">
                  <c:v>2717.4517492450491</c:v>
                </c:pt>
                <c:pt idx="19">
                  <c:v>2717.4517492450491</c:v>
                </c:pt>
              </c:numCache>
            </c:numRef>
          </c:val>
        </c:ser>
        <c:ser>
          <c:idx val="15"/>
          <c:order val="3"/>
          <c:tx>
            <c:v>DARD FS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Exec Summary'!$B$40:$B$60</c:f>
              <c:strCache>
                <c:ptCount val="2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Totals</c:v>
                </c:pt>
              </c:strCache>
            </c:strRef>
          </c:cat>
          <c:val>
            <c:numRef>
              <c:f>'Figure Exec Summary'!$R$40:$R$59</c:f>
              <c:numCache>
                <c:formatCode>_-* #,##0_-;\-* #,##0_-;_-* "-"??_-;_-@_-</c:formatCode>
                <c:ptCount val="20"/>
                <c:pt idx="0">
                  <c:v>520</c:v>
                </c:pt>
                <c:pt idx="1">
                  <c:v>520</c:v>
                </c:pt>
                <c:pt idx="2">
                  <c:v>520</c:v>
                </c:pt>
                <c:pt idx="3">
                  <c:v>520</c:v>
                </c:pt>
                <c:pt idx="4">
                  <c:v>520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380</c:v>
                </c:pt>
                <c:pt idx="16">
                  <c:v>380</c:v>
                </c:pt>
                <c:pt idx="17">
                  <c:v>380</c:v>
                </c:pt>
                <c:pt idx="18">
                  <c:v>380</c:v>
                </c:pt>
                <c:pt idx="19">
                  <c:v>380</c:v>
                </c:pt>
              </c:numCache>
            </c:numRef>
          </c:val>
        </c:ser>
        <c:ser>
          <c:idx val="0"/>
          <c:order val="4"/>
          <c:tx>
            <c:v>Total Volume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'Figure Exec Summary'!$V$40:$V$59</c:f>
              <c:numCache>
                <c:formatCode>_-* #,##0_-;\-* #,##0_-;_-* "-"??_-;_-@_-</c:formatCode>
                <c:ptCount val="20"/>
                <c:pt idx="0">
                  <c:v>3954.5648080999999</c:v>
                </c:pt>
                <c:pt idx="1">
                  <c:v>3958.3546316629136</c:v>
                </c:pt>
                <c:pt idx="2">
                  <c:v>4001.8734186981319</c:v>
                </c:pt>
                <c:pt idx="3">
                  <c:v>4320.9939106662487</c:v>
                </c:pt>
                <c:pt idx="4">
                  <c:v>4504.4889060084824</c:v>
                </c:pt>
                <c:pt idx="5">
                  <c:v>4521.3950671031698</c:v>
                </c:pt>
                <c:pt idx="6">
                  <c:v>4855.2634783031699</c:v>
                </c:pt>
                <c:pt idx="7">
                  <c:v>5408.0630421031692</c:v>
                </c:pt>
                <c:pt idx="8">
                  <c:v>5750.0386921031704</c:v>
                </c:pt>
                <c:pt idx="9">
                  <c:v>6010.0254446031704</c:v>
                </c:pt>
                <c:pt idx="10">
                  <c:v>6316.9623804592648</c:v>
                </c:pt>
                <c:pt idx="11">
                  <c:v>6606.7715329592638</c:v>
                </c:pt>
                <c:pt idx="12">
                  <c:v>6119.7732329592636</c:v>
                </c:pt>
                <c:pt idx="13">
                  <c:v>6467.4866729592641</c:v>
                </c:pt>
                <c:pt idx="14">
                  <c:v>6442.0840904592642</c:v>
                </c:pt>
                <c:pt idx="15">
                  <c:v>6331.8607067450494</c:v>
                </c:pt>
                <c:pt idx="16">
                  <c:v>6613.7155730450486</c:v>
                </c:pt>
                <c:pt idx="17">
                  <c:v>6764.2519042450494</c:v>
                </c:pt>
                <c:pt idx="18">
                  <c:v>6984.925921745049</c:v>
                </c:pt>
                <c:pt idx="19">
                  <c:v>7873.3177517450495</c:v>
                </c:pt>
              </c:numCache>
            </c:numRef>
          </c:val>
        </c:ser>
        <c:marker val="1"/>
        <c:axId val="78146944"/>
        <c:axId val="40601088"/>
      </c:lineChart>
      <c:catAx>
        <c:axId val="78146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IE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</c:title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601088"/>
        <c:crosses val="autoZero"/>
        <c:auto val="1"/>
        <c:lblAlgn val="ctr"/>
        <c:lblOffset val="100"/>
      </c:catAx>
      <c:valAx>
        <c:axId val="406010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Volume (000 m3 overbark)</a:t>
                </a:r>
              </a:p>
            </c:rich>
          </c:tx>
        </c:title>
        <c:numFmt formatCode="_-* #,##0_-;\-* #,##0_-;_-* &quot;-&quot;??_-;_-@_-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814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65561099279959"/>
          <c:y val="3.0742748778494804E-2"/>
          <c:w val="0.23249171195625759"/>
          <c:h val="0.23730847652944972"/>
        </c:manualLayout>
      </c:layout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3321309390915551"/>
          <c:y val="3.403071167828161E-2"/>
          <c:w val="0.80874231063993185"/>
          <c:h val="0.80469843963193599"/>
        </c:manualLayout>
      </c:layout>
      <c:barChart>
        <c:barDir val="col"/>
        <c:grouping val="stacked"/>
        <c:ser>
          <c:idx val="0"/>
          <c:order val="0"/>
          <c:tx>
            <c:v>Thinning</c:v>
          </c:tx>
          <c:spPr>
            <a:solidFill>
              <a:schemeClr val="accent3">
                <a:lumMod val="50000"/>
              </a:schemeClr>
            </a:solidFill>
            <a:ln>
              <a:solidFill>
                <a:srgbClr val="9BBB59">
                  <a:lumMod val="50000"/>
                </a:srgbClr>
              </a:solidFill>
            </a:ln>
          </c:spPr>
          <c:cat>
            <c:numRef>
              <c:f>'[1]Table 4 NRV HT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4 NRV HT Forecast'!$K$6:$K$25</c:f>
              <c:numCache>
                <c:formatCode>General</c:formatCode>
                <c:ptCount val="20"/>
                <c:pt idx="0">
                  <c:v>885.92695492196185</c:v>
                </c:pt>
                <c:pt idx="1">
                  <c:v>897.08133267887206</c:v>
                </c:pt>
                <c:pt idx="2">
                  <c:v>885.72004634287373</c:v>
                </c:pt>
                <c:pt idx="3">
                  <c:v>1102.2906960419989</c:v>
                </c:pt>
                <c:pt idx="4">
                  <c:v>1066.1288802655404</c:v>
                </c:pt>
                <c:pt idx="5">
                  <c:v>1149.4741385718814</c:v>
                </c:pt>
                <c:pt idx="6">
                  <c:v>1145.7969802978971</c:v>
                </c:pt>
                <c:pt idx="7">
                  <c:v>1261.980692287689</c:v>
                </c:pt>
                <c:pt idx="8">
                  <c:v>1170.4235409931825</c:v>
                </c:pt>
                <c:pt idx="9">
                  <c:v>1178.1498013180585</c:v>
                </c:pt>
                <c:pt idx="10">
                  <c:v>1135.1056205329221</c:v>
                </c:pt>
                <c:pt idx="11">
                  <c:v>1128.2694083196766</c:v>
                </c:pt>
                <c:pt idx="12">
                  <c:v>1068.5552638564968</c:v>
                </c:pt>
                <c:pt idx="13">
                  <c:v>1030.1651523316791</c:v>
                </c:pt>
                <c:pt idx="14">
                  <c:v>1032.7459139610219</c:v>
                </c:pt>
                <c:pt idx="15">
                  <c:v>934.69025038653558</c:v>
                </c:pt>
                <c:pt idx="16">
                  <c:v>860.86339993588217</c:v>
                </c:pt>
                <c:pt idx="17">
                  <c:v>837.61855851078508</c:v>
                </c:pt>
                <c:pt idx="18">
                  <c:v>815.26290542338097</c:v>
                </c:pt>
                <c:pt idx="19">
                  <c:v>803.19312988404795</c:v>
                </c:pt>
              </c:numCache>
            </c:numRef>
          </c:val>
        </c:ser>
        <c:ser>
          <c:idx val="1"/>
          <c:order val="1"/>
          <c:tx>
            <c:v>Clearfell</c:v>
          </c:tx>
          <c:spPr>
            <a:solidFill>
              <a:srgbClr val="FF0000"/>
            </a:solidFill>
            <a:ln>
              <a:solidFill>
                <a:srgbClr val="9BBB59">
                  <a:lumMod val="50000"/>
                </a:srgbClr>
              </a:solidFill>
            </a:ln>
          </c:spPr>
          <c:cat>
            <c:numRef>
              <c:f>'[1]Table 4 NRV HT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4 NRV HT Forecast'!$L$6:$L$25</c:f>
              <c:numCache>
                <c:formatCode>General</c:formatCode>
                <c:ptCount val="20"/>
                <c:pt idx="0">
                  <c:v>2986.0937056446469</c:v>
                </c:pt>
                <c:pt idx="1">
                  <c:v>2980.9407726103796</c:v>
                </c:pt>
                <c:pt idx="2">
                  <c:v>3046.4605817731594</c:v>
                </c:pt>
                <c:pt idx="3">
                  <c:v>3125.3515287309242</c:v>
                </c:pt>
                <c:pt idx="4">
                  <c:v>3304.6640591431815</c:v>
                </c:pt>
                <c:pt idx="5">
                  <c:v>3391.8149529452812</c:v>
                </c:pt>
                <c:pt idx="6">
                  <c:v>3707.2187549841478</c:v>
                </c:pt>
                <c:pt idx="7">
                  <c:v>4123.1570184511384</c:v>
                </c:pt>
                <c:pt idx="8">
                  <c:v>4582.8025013211209</c:v>
                </c:pt>
                <c:pt idx="9">
                  <c:v>4865.0485008619362</c:v>
                </c:pt>
                <c:pt idx="10">
                  <c:v>5151.5711060750746</c:v>
                </c:pt>
                <c:pt idx="11">
                  <c:v>5201.5976376501931</c:v>
                </c:pt>
                <c:pt idx="12">
                  <c:v>4889.893760782672</c:v>
                </c:pt>
                <c:pt idx="13">
                  <c:v>5013.5720944070181</c:v>
                </c:pt>
                <c:pt idx="14">
                  <c:v>5255.8858576177417</c:v>
                </c:pt>
                <c:pt idx="15">
                  <c:v>5387.8325699172256</c:v>
                </c:pt>
                <c:pt idx="16">
                  <c:v>5699.0469167975834</c:v>
                </c:pt>
                <c:pt idx="17">
                  <c:v>5843.0564232394072</c:v>
                </c:pt>
                <c:pt idx="18">
                  <c:v>6115.6601073507154</c:v>
                </c:pt>
                <c:pt idx="19">
                  <c:v>6987.4888440758123</c:v>
                </c:pt>
              </c:numCache>
            </c:numRef>
          </c:val>
        </c:ser>
        <c:overlap val="100"/>
        <c:axId val="60070144"/>
        <c:axId val="60092800"/>
      </c:barChart>
      <c:catAx>
        <c:axId val="60070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092800"/>
        <c:crosses val="autoZero"/>
        <c:auto val="1"/>
        <c:lblAlgn val="ctr"/>
        <c:lblOffset val="100"/>
      </c:catAx>
      <c:valAx>
        <c:axId val="600928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Volume ('000 m3 overbark)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07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02968391140279"/>
          <c:y val="7.3692098832473921E-2"/>
          <c:w val="0.12923625265784841"/>
          <c:h val="9.707080471344573E-2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5199993268602444"/>
          <c:y val="3.8450284623512972E-2"/>
          <c:w val="0.77928320558339181"/>
          <c:h val="0.77442743567714789"/>
        </c:manualLayout>
      </c:layout>
      <c:barChart>
        <c:barDir val="col"/>
        <c:grouping val="stacked"/>
        <c:ser>
          <c:idx val="0"/>
          <c:order val="0"/>
          <c:tx>
            <c:v>Thinning Area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'[1]Table 5 Harvest Area Forecast'!$B$37:$B$56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5 Harvest Area Forecast'!$Z$6:$Z$25</c:f>
              <c:numCache>
                <c:formatCode>General</c:formatCode>
                <c:ptCount val="20"/>
                <c:pt idx="0">
                  <c:v>21626.932225841199</c:v>
                </c:pt>
                <c:pt idx="1">
                  <c:v>22189.946215609143</c:v>
                </c:pt>
                <c:pt idx="2">
                  <c:v>22911.264589341448</c:v>
                </c:pt>
                <c:pt idx="3">
                  <c:v>28229.474936058494</c:v>
                </c:pt>
                <c:pt idx="4">
                  <c:v>27678.925597236928</c:v>
                </c:pt>
                <c:pt idx="5">
                  <c:v>29957.717952008905</c:v>
                </c:pt>
                <c:pt idx="6">
                  <c:v>29772.484360043069</c:v>
                </c:pt>
                <c:pt idx="7">
                  <c:v>34104.242753674633</c:v>
                </c:pt>
                <c:pt idx="8">
                  <c:v>31744.303069961818</c:v>
                </c:pt>
                <c:pt idx="9">
                  <c:v>32259.278606477936</c:v>
                </c:pt>
                <c:pt idx="10">
                  <c:v>30864.864172094887</c:v>
                </c:pt>
                <c:pt idx="11">
                  <c:v>30175.434804636403</c:v>
                </c:pt>
                <c:pt idx="12">
                  <c:v>28768.100263348242</c:v>
                </c:pt>
                <c:pt idx="13">
                  <c:v>27677.93309663266</c:v>
                </c:pt>
                <c:pt idx="14">
                  <c:v>28102.381906596067</c:v>
                </c:pt>
                <c:pt idx="15">
                  <c:v>26285.425339460766</c:v>
                </c:pt>
                <c:pt idx="16">
                  <c:v>24107.947764443874</c:v>
                </c:pt>
                <c:pt idx="17">
                  <c:v>23319.551950346206</c:v>
                </c:pt>
                <c:pt idx="18">
                  <c:v>22530.209475128951</c:v>
                </c:pt>
                <c:pt idx="19">
                  <c:v>22442.57723521303</c:v>
                </c:pt>
              </c:numCache>
            </c:numRef>
          </c:val>
        </c:ser>
        <c:ser>
          <c:idx val="1"/>
          <c:order val="1"/>
          <c:tx>
            <c:v>Clearfell Area</c:v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'[1]Table 5 Harvest Area Forecast'!$B$37:$B$56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5 Harvest Area Forecast'!$AA$6:$AA$25</c:f>
              <c:numCache>
                <c:formatCode>General</c:formatCode>
                <c:ptCount val="20"/>
                <c:pt idx="0">
                  <c:v>7582.0528227287805</c:v>
                </c:pt>
                <c:pt idx="1">
                  <c:v>7117.4268269146896</c:v>
                </c:pt>
                <c:pt idx="2">
                  <c:v>6995.8882434331617</c:v>
                </c:pt>
                <c:pt idx="3">
                  <c:v>7367.8792748321812</c:v>
                </c:pt>
                <c:pt idx="4">
                  <c:v>7678.1202815893867</c:v>
                </c:pt>
                <c:pt idx="5">
                  <c:v>8410.0655779532608</c:v>
                </c:pt>
                <c:pt idx="6">
                  <c:v>8955.5922747032782</c:v>
                </c:pt>
                <c:pt idx="7">
                  <c:v>9734.3111920547126</c:v>
                </c:pt>
                <c:pt idx="8">
                  <c:v>10900.678099303228</c:v>
                </c:pt>
                <c:pt idx="9">
                  <c:v>11255.763959616765</c:v>
                </c:pt>
                <c:pt idx="10">
                  <c:v>12282.805906554839</c:v>
                </c:pt>
                <c:pt idx="11">
                  <c:v>12789.439158562116</c:v>
                </c:pt>
                <c:pt idx="12">
                  <c:v>12102.197349145405</c:v>
                </c:pt>
                <c:pt idx="13">
                  <c:v>12696.732598902287</c:v>
                </c:pt>
                <c:pt idx="14">
                  <c:v>12891.959831341792</c:v>
                </c:pt>
                <c:pt idx="15">
                  <c:v>14220.950453108997</c:v>
                </c:pt>
                <c:pt idx="16">
                  <c:v>14915.164096920598</c:v>
                </c:pt>
                <c:pt idx="17">
                  <c:v>15458.019326545287</c:v>
                </c:pt>
                <c:pt idx="18">
                  <c:v>16505.921325774056</c:v>
                </c:pt>
                <c:pt idx="19">
                  <c:v>18752.486312681867</c:v>
                </c:pt>
              </c:numCache>
            </c:numRef>
          </c:val>
        </c:ser>
        <c:overlap val="100"/>
        <c:axId val="60322944"/>
        <c:axId val="60324864"/>
      </c:barChart>
      <c:catAx>
        <c:axId val="60322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324864"/>
        <c:crosses val="autoZero"/>
        <c:auto val="1"/>
        <c:lblAlgn val="ctr"/>
        <c:lblOffset val="100"/>
      </c:catAx>
      <c:valAx>
        <c:axId val="60324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Harvest Area (ha)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322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6242344706986"/>
          <c:y val="7.8319845435987162E-2"/>
          <c:w val="0.20227678054075321"/>
          <c:h val="0.10294554626535422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8.9684019179581367E-2"/>
          <c:y val="9.1958671832687577E-2"/>
          <c:w val="0.87331459892601759"/>
          <c:h val="0.82623305420155813"/>
        </c:manualLayout>
      </c:layout>
      <c:barChart>
        <c:barDir val="col"/>
        <c:grouping val="stacked"/>
        <c:ser>
          <c:idx val="0"/>
          <c:order val="0"/>
          <c:tx>
            <c:v>7cm - Tip</c:v>
          </c:tx>
          <c:cat>
            <c:numRef>
              <c:f>'Tables 1'!$B$3:$B$22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'Tables 1'!$C$3:$C$22</c:f>
              <c:numCache>
                <c:formatCode>_-* #,##0_-;\-* #,##0_-;_-* "-"??_-;_-@_-</c:formatCode>
                <c:ptCount val="20"/>
                <c:pt idx="0">
                  <c:v>25.617808647658855</c:v>
                </c:pt>
                <c:pt idx="1">
                  <c:v>25.952439980366162</c:v>
                </c:pt>
                <c:pt idx="2">
                  <c:v>25.611601390286211</c:v>
                </c:pt>
                <c:pt idx="3">
                  <c:v>32.10872088125997</c:v>
                </c:pt>
                <c:pt idx="4">
                  <c:v>31.023866407966207</c:v>
                </c:pt>
                <c:pt idx="5">
                  <c:v>33.464224157156444</c:v>
                </c:pt>
                <c:pt idx="6">
                  <c:v>33.353909408936914</c:v>
                </c:pt>
                <c:pt idx="7">
                  <c:v>36.839420768630667</c:v>
                </c:pt>
                <c:pt idx="8">
                  <c:v>34.092706229795475</c:v>
                </c:pt>
                <c:pt idx="9">
                  <c:v>34.324494039541754</c:v>
                </c:pt>
                <c:pt idx="10">
                  <c:v>33.303168615987666</c:v>
                </c:pt>
                <c:pt idx="11">
                  <c:v>33.098082249590298</c:v>
                </c:pt>
                <c:pt idx="12">
                  <c:v>31.306657915694906</c:v>
                </c:pt>
                <c:pt idx="13">
                  <c:v>30.154954569950377</c:v>
                </c:pt>
                <c:pt idx="14">
                  <c:v>30.232377418830659</c:v>
                </c:pt>
                <c:pt idx="15">
                  <c:v>27.290707511596068</c:v>
                </c:pt>
                <c:pt idx="16">
                  <c:v>25.075901998076468</c:v>
                </c:pt>
                <c:pt idx="17">
                  <c:v>24.378556755323554</c:v>
                </c:pt>
                <c:pt idx="18">
                  <c:v>23.707887162701425</c:v>
                </c:pt>
                <c:pt idx="19">
                  <c:v>23.345793896521442</c:v>
                </c:pt>
              </c:numCache>
            </c:numRef>
          </c:val>
        </c:ser>
        <c:ser>
          <c:idx val="1"/>
          <c:order val="1"/>
          <c:tx>
            <c:v>Small Roundwood</c:v>
          </c:tx>
          <c:spPr>
            <a:solidFill>
              <a:srgbClr val="FFFF00"/>
            </a:solidFill>
            <a:ln>
              <a:solidFill>
                <a:prstClr val="black"/>
              </a:solidFill>
            </a:ln>
          </c:spPr>
          <c:cat>
            <c:numRef>
              <c:f>'Tables 1'!$B$3:$B$22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'Tables 1'!$D$3:$D$22</c:f>
              <c:numCache>
                <c:formatCode>_-* #,##0_-;\-* #,##0_-;_-* "-"??_-;_-@_-</c:formatCode>
                <c:ptCount val="20"/>
                <c:pt idx="0">
                  <c:v>422.78222488078507</c:v>
                </c:pt>
                <c:pt idx="1">
                  <c:v>406.35008195928651</c:v>
                </c:pt>
                <c:pt idx="2">
                  <c:v>424.69453939944418</c:v>
                </c:pt>
                <c:pt idx="3">
                  <c:v>502.18079385138191</c:v>
                </c:pt>
                <c:pt idx="4">
                  <c:v>521.53154496485536</c:v>
                </c:pt>
                <c:pt idx="5">
                  <c:v>555.13586427798646</c:v>
                </c:pt>
                <c:pt idx="6">
                  <c:v>600.56732012010355</c:v>
                </c:pt>
                <c:pt idx="7">
                  <c:v>648.37263987215783</c:v>
                </c:pt>
                <c:pt idx="8">
                  <c:v>648.71078878728815</c:v>
                </c:pt>
                <c:pt idx="9">
                  <c:v>685.73429723670563</c:v>
                </c:pt>
                <c:pt idx="10">
                  <c:v>700.57693407860222</c:v>
                </c:pt>
                <c:pt idx="11">
                  <c:v>728.0578831114899</c:v>
                </c:pt>
                <c:pt idx="12">
                  <c:v>604.71353224193024</c:v>
                </c:pt>
                <c:pt idx="13">
                  <c:v>653.67660946928652</c:v>
                </c:pt>
                <c:pt idx="14">
                  <c:v>695.27610246488098</c:v>
                </c:pt>
                <c:pt idx="15">
                  <c:v>566.80043143647526</c:v>
                </c:pt>
                <c:pt idx="16">
                  <c:v>617.22481734170583</c:v>
                </c:pt>
                <c:pt idx="17">
                  <c:v>602.1954613869874</c:v>
                </c:pt>
                <c:pt idx="18">
                  <c:v>647.95240744909859</c:v>
                </c:pt>
                <c:pt idx="19">
                  <c:v>791.86779278371205</c:v>
                </c:pt>
              </c:numCache>
            </c:numRef>
          </c:val>
        </c:ser>
        <c:ser>
          <c:idx val="2"/>
          <c:order val="2"/>
          <c:tx>
            <c:v>Downgrade + Sawmill Residues</c:v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'Tables 1'!$B$3:$B$22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'Tables 1'!$E$3:$E$22</c:f>
              <c:numCache>
                <c:formatCode>_-* #,##0_-;\-* #,##0_-;_-* "-"??_-;_-@_-</c:formatCode>
                <c:ptCount val="20"/>
                <c:pt idx="0">
                  <c:v>1125.2137861720248</c:v>
                </c:pt>
                <c:pt idx="1">
                  <c:v>1161.3728796168944</c:v>
                </c:pt>
                <c:pt idx="2">
                  <c:v>1168.5562912296862</c:v>
                </c:pt>
                <c:pt idx="3">
                  <c:v>1264.2763100748782</c:v>
                </c:pt>
                <c:pt idx="4">
                  <c:v>1342.0957970638026</c:v>
                </c:pt>
                <c:pt idx="5">
                  <c:v>1371.4348247922317</c:v>
                </c:pt>
                <c:pt idx="6">
                  <c:v>1501.9194668743864</c:v>
                </c:pt>
                <c:pt idx="7">
                  <c:v>1739.2346281697032</c:v>
                </c:pt>
                <c:pt idx="8">
                  <c:v>1919.4322176732726</c:v>
                </c:pt>
                <c:pt idx="9">
                  <c:v>2043.3771058672469</c:v>
                </c:pt>
                <c:pt idx="10">
                  <c:v>2174.4410981540868</c:v>
                </c:pt>
                <c:pt idx="11">
                  <c:v>2182.1386896152899</c:v>
                </c:pt>
                <c:pt idx="12">
                  <c:v>2060.58259108933</c:v>
                </c:pt>
                <c:pt idx="13">
                  <c:v>2078.3819120766948</c:v>
                </c:pt>
                <c:pt idx="14">
                  <c:v>2177.9964776804864</c:v>
                </c:pt>
                <c:pt idx="15">
                  <c:v>2370.4905373312686</c:v>
                </c:pt>
                <c:pt idx="16">
                  <c:v>2462.1024614882608</c:v>
                </c:pt>
                <c:pt idx="17">
                  <c:v>2528.6415317642686</c:v>
                </c:pt>
                <c:pt idx="18">
                  <c:v>2628.8421633955468</c:v>
                </c:pt>
                <c:pt idx="19">
                  <c:v>2979.6055155626113</c:v>
                </c:pt>
              </c:numCache>
            </c:numRef>
          </c:val>
        </c:ser>
        <c:ser>
          <c:idx val="3"/>
          <c:order val="3"/>
          <c:tx>
            <c:v>Clearfell Residues</c:v>
          </c:tx>
          <c:spPr>
            <a:solidFill>
              <a:schemeClr val="tx1"/>
            </a:solidFill>
            <a:ln>
              <a:solidFill>
                <a:prstClr val="black"/>
              </a:solidFill>
            </a:ln>
          </c:spPr>
          <c:cat>
            <c:numRef>
              <c:f>'Tables 1'!$B$3:$B$22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'Tables 1'!$F$3:$F$22</c:f>
              <c:numCache>
                <c:formatCode>_-* #,##0_-;\-* #,##0_-;_-* "-"??_-;_-@_-</c:formatCode>
                <c:ptCount val="20"/>
                <c:pt idx="0">
                  <c:v>38.550890387096501</c:v>
                </c:pt>
                <c:pt idx="1">
                  <c:v>21.795266157812708</c:v>
                </c:pt>
                <c:pt idx="2">
                  <c:v>53.649735139788746</c:v>
                </c:pt>
                <c:pt idx="3">
                  <c:v>62.19608387699148</c:v>
                </c:pt>
                <c:pt idx="4">
                  <c:v>66.760010076826049</c:v>
                </c:pt>
                <c:pt idx="5">
                  <c:v>62.576748126143578</c:v>
                </c:pt>
                <c:pt idx="6">
                  <c:v>107.04469683175557</c:v>
                </c:pt>
                <c:pt idx="7">
                  <c:v>151.00301921365153</c:v>
                </c:pt>
                <c:pt idx="8">
                  <c:v>198.5584028458612</c:v>
                </c:pt>
                <c:pt idx="9">
                  <c:v>225.39034052618436</c:v>
                </c:pt>
                <c:pt idx="10">
                  <c:v>279.10826376826782</c:v>
                </c:pt>
                <c:pt idx="11">
                  <c:v>201.27847009390618</c:v>
                </c:pt>
                <c:pt idx="12">
                  <c:v>242.09341808520537</c:v>
                </c:pt>
                <c:pt idx="13">
                  <c:v>138.93269546862783</c:v>
                </c:pt>
                <c:pt idx="14">
                  <c:v>172.72984928368697</c:v>
                </c:pt>
                <c:pt idx="15">
                  <c:v>223.8880621023323</c:v>
                </c:pt>
                <c:pt idx="16">
                  <c:v>162.3054094818651</c:v>
                </c:pt>
                <c:pt idx="17">
                  <c:v>222.55858144490429</c:v>
                </c:pt>
                <c:pt idx="18">
                  <c:v>181.19315109741231</c:v>
                </c:pt>
                <c:pt idx="19">
                  <c:v>180.84506104517152</c:v>
                </c:pt>
              </c:numCache>
            </c:numRef>
          </c:val>
        </c:ser>
        <c:ser>
          <c:idx val="4"/>
          <c:order val="4"/>
          <c:tx>
            <c:v>PCRW</c:v>
          </c:tx>
          <c:spPr>
            <a:ln>
              <a:solidFill>
                <a:prstClr val="black"/>
              </a:solidFill>
            </a:ln>
          </c:spPr>
          <c:cat>
            <c:numRef>
              <c:f>'Tables 1'!$B$3:$B$22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'Tables 1'!$G$3:$G$22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</c:ser>
        <c:overlap val="100"/>
        <c:axId val="60365056"/>
        <c:axId val="60383232"/>
      </c:barChart>
      <c:catAx>
        <c:axId val="60365056"/>
        <c:scaling>
          <c:orientation val="minMax"/>
        </c:scaling>
        <c:axPos val="b"/>
        <c:numFmt formatCode="General" sourceLinked="1"/>
        <c:tickLblPos val="nextTo"/>
        <c:txPr>
          <a:bodyPr rot="-2700000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383232"/>
        <c:crosses val="autoZero"/>
        <c:auto val="1"/>
        <c:lblAlgn val="ctr"/>
        <c:lblOffset val="100"/>
      </c:catAx>
      <c:valAx>
        <c:axId val="6038323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000 m3 Equivalent</a:t>
                </a:r>
              </a:p>
            </c:rich>
          </c:tx>
          <c:layout>
            <c:manualLayout>
              <c:xMode val="edge"/>
              <c:yMode val="edge"/>
              <c:x val="0"/>
              <c:y val="2.6239220097487841E-2"/>
            </c:manualLayout>
          </c:layout>
        </c:title>
        <c:numFmt formatCode="_-* #,##0_-;\-* #,##0_-;_-* &quot;-&quot;??_-;_-@_-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3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000722782784697"/>
          <c:y val="7.3892430112902738E-2"/>
          <c:w val="0.38119472386311432"/>
          <c:h val="0.33843169603799567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0022289098679422"/>
          <c:y val="3.8450284623512972E-2"/>
          <c:w val="0.86283968814243062"/>
          <c:h val="0.87479074206633345"/>
        </c:manualLayout>
      </c:layout>
      <c:barChart>
        <c:barDir val="col"/>
        <c:grouping val="stacked"/>
        <c:ser>
          <c:idx val="0"/>
          <c:order val="0"/>
          <c:tx>
            <c:v>7cm - Tip</c:v>
          </c:tx>
          <c:cat>
            <c:numRef>
              <c:f>'Table 2'!$B$3:$B$22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2'!$C$3:$C$22</c:f>
              <c:numCache>
                <c:formatCode>_-* #,##0_-;\-* #,##0_-;_-* "-"??_-;_-@_-</c:formatCode>
                <c:ptCount val="20"/>
                <c:pt idx="0">
                  <c:v>28.094128662765065</c:v>
                </c:pt>
                <c:pt idx="1">
                  <c:v>28.428759846399196</c:v>
                </c:pt>
                <c:pt idx="2">
                  <c:v>28.087921456205137</c:v>
                </c:pt>
                <c:pt idx="3">
                  <c:v>34.583122351353033</c:v>
                </c:pt>
                <c:pt idx="4">
                  <c:v>33.500186381535414</c:v>
                </c:pt>
                <c:pt idx="5">
                  <c:v>35.940544212394315</c:v>
                </c:pt>
                <c:pt idx="6">
                  <c:v>35.830229379394311</c:v>
                </c:pt>
                <c:pt idx="7">
                  <c:v>39.314881290394311</c:v>
                </c:pt>
                <c:pt idx="8">
                  <c:v>36.569026476394313</c:v>
                </c:pt>
                <c:pt idx="9">
                  <c:v>36.800813901394314</c:v>
                </c:pt>
                <c:pt idx="10">
                  <c:v>35.779488593904908</c:v>
                </c:pt>
                <c:pt idx="11">
                  <c:v>35.574402485904912</c:v>
                </c:pt>
                <c:pt idx="12">
                  <c:v>33.782978252904911</c:v>
                </c:pt>
                <c:pt idx="13">
                  <c:v>32.631274493904911</c:v>
                </c:pt>
                <c:pt idx="14">
                  <c:v>32.708697302904909</c:v>
                </c:pt>
                <c:pt idx="15">
                  <c:v>29.767027231638721</c:v>
                </c:pt>
                <c:pt idx="16">
                  <c:v>27.55222206763872</c:v>
                </c:pt>
                <c:pt idx="17">
                  <c:v>26.854876744638723</c:v>
                </c:pt>
                <c:pt idx="18">
                  <c:v>26.184207142638719</c:v>
                </c:pt>
                <c:pt idx="19">
                  <c:v>25.824668806638719</c:v>
                </c:pt>
              </c:numCache>
            </c:numRef>
          </c:val>
        </c:ser>
        <c:ser>
          <c:idx val="1"/>
          <c:order val="1"/>
          <c:tx>
            <c:v>Small Rundwood</c:v>
          </c:tx>
          <c:spPr>
            <a:solidFill>
              <a:srgbClr val="FFFF00"/>
            </a:solidFill>
            <a:ln>
              <a:solidFill>
                <a:prstClr val="black"/>
              </a:solidFill>
            </a:ln>
          </c:spPr>
          <c:cat>
            <c:numRef>
              <c:f>'Table 2'!$B$3:$B$22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2'!$D$3:$D$22</c:f>
              <c:numCache>
                <c:formatCode>_-* #,##0_-;\-* #,##0_-;_-* "-"??_-;_-@_-</c:formatCode>
                <c:ptCount val="20"/>
                <c:pt idx="0">
                  <c:v>915.62073735150489</c:v>
                </c:pt>
                <c:pt idx="1">
                  <c:v>855.41514870698563</c:v>
                </c:pt>
                <c:pt idx="2">
                  <c:v>866.18400922489946</c:v>
                </c:pt>
                <c:pt idx="3">
                  <c:v>963.27985294943142</c:v>
                </c:pt>
                <c:pt idx="4">
                  <c:v>963.37310625990938</c:v>
                </c:pt>
                <c:pt idx="5">
                  <c:v>1023.4125161943965</c:v>
                </c:pt>
                <c:pt idx="6">
                  <c:v>1068.3949423943964</c:v>
                </c:pt>
                <c:pt idx="7">
                  <c:v>1121.1881086943963</c:v>
                </c:pt>
                <c:pt idx="8">
                  <c:v>1157.6426986943966</c:v>
                </c:pt>
                <c:pt idx="9">
                  <c:v>1144.9599661943967</c:v>
                </c:pt>
                <c:pt idx="10">
                  <c:v>1087.8924866754351</c:v>
                </c:pt>
                <c:pt idx="11">
                  <c:v>1117.8565616754349</c:v>
                </c:pt>
                <c:pt idx="12">
                  <c:v>1038.1230166754349</c:v>
                </c:pt>
                <c:pt idx="13">
                  <c:v>1083.420281675435</c:v>
                </c:pt>
                <c:pt idx="14">
                  <c:v>1100.698436675435</c:v>
                </c:pt>
                <c:pt idx="15">
                  <c:v>915.85960262820447</c:v>
                </c:pt>
                <c:pt idx="16">
                  <c:v>967.44031642820437</c:v>
                </c:pt>
                <c:pt idx="17">
                  <c:v>960.48275012820443</c:v>
                </c:pt>
                <c:pt idx="18">
                  <c:v>1000.9766351282044</c:v>
                </c:pt>
                <c:pt idx="19">
                  <c:v>1135.3255801282044</c:v>
                </c:pt>
              </c:numCache>
            </c:numRef>
          </c:val>
        </c:ser>
        <c:ser>
          <c:idx val="2"/>
          <c:order val="2"/>
          <c:tx>
            <c:v>Downgrade + Sawmill Residues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'Table 2'!$B$3:$B$22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2'!$E$3:$E$22</c:f>
              <c:numCache>
                <c:formatCode>_-* #,##0_-;\-* #,##0_-;_-* "-"??_-;_-@_-</c:formatCode>
                <c:ptCount val="20"/>
                <c:pt idx="0">
                  <c:v>1333.803194994156</c:v>
                </c:pt>
                <c:pt idx="1">
                  <c:v>1361.1295209513787</c:v>
                </c:pt>
                <c:pt idx="2">
                  <c:v>1390.7119225283307</c:v>
                </c:pt>
                <c:pt idx="3">
                  <c:v>1503.4530992111584</c:v>
                </c:pt>
                <c:pt idx="4">
                  <c:v>1588.8738200090868</c:v>
                </c:pt>
                <c:pt idx="5">
                  <c:v>1601.6040749489798</c:v>
                </c:pt>
                <c:pt idx="6">
                  <c:v>1743.15820759898</c:v>
                </c:pt>
                <c:pt idx="7">
                  <c:v>1988.1613423739798</c:v>
                </c:pt>
                <c:pt idx="8">
                  <c:v>2137.86666177398</c:v>
                </c:pt>
                <c:pt idx="9">
                  <c:v>2271.4747094239797</c:v>
                </c:pt>
                <c:pt idx="10">
                  <c:v>2386.1424961209491</c:v>
                </c:pt>
                <c:pt idx="11">
                  <c:v>2513.4665840959487</c:v>
                </c:pt>
                <c:pt idx="12">
                  <c:v>2313.9068541459487</c:v>
                </c:pt>
                <c:pt idx="13">
                  <c:v>2462.0907798959488</c:v>
                </c:pt>
                <c:pt idx="14">
                  <c:v>2441.1772185209488</c:v>
                </c:pt>
                <c:pt idx="15">
                  <c:v>2557.8396600788492</c:v>
                </c:pt>
                <c:pt idx="16">
                  <c:v>2670.6739948038489</c:v>
                </c:pt>
                <c:pt idx="17">
                  <c:v>2747.8460045788493</c:v>
                </c:pt>
                <c:pt idx="18">
                  <c:v>2836.1342695038488</c:v>
                </c:pt>
                <c:pt idx="19">
                  <c:v>3205.6152831538493</c:v>
                </c:pt>
              </c:numCache>
            </c:numRef>
          </c:val>
        </c:ser>
        <c:ser>
          <c:idx val="3"/>
          <c:order val="3"/>
          <c:tx>
            <c:v>Clearfell Resdiues</c:v>
          </c:tx>
          <c:spPr>
            <a:solidFill>
              <a:schemeClr val="tx1"/>
            </a:solidFill>
            <a:ln>
              <a:solidFill>
                <a:prstClr val="black"/>
              </a:solidFill>
            </a:ln>
          </c:spPr>
          <c:cat>
            <c:numRef>
              <c:f>'Table 2'!$B$3:$B$22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2'!$F$3:$F$22</c:f>
              <c:numCache>
                <c:formatCode>_-* #,##0_-;\-* #,##0_-;_-* "-"??_-;_-@_-</c:formatCode>
                <c:ptCount val="20"/>
                <c:pt idx="0">
                  <c:v>38.550890387096501</c:v>
                </c:pt>
                <c:pt idx="1">
                  <c:v>21.795266157812708</c:v>
                </c:pt>
                <c:pt idx="2">
                  <c:v>53.649735139788746</c:v>
                </c:pt>
                <c:pt idx="3">
                  <c:v>62.19608387699148</c:v>
                </c:pt>
                <c:pt idx="4">
                  <c:v>66.760010076826049</c:v>
                </c:pt>
                <c:pt idx="5">
                  <c:v>62.576748126143578</c:v>
                </c:pt>
                <c:pt idx="6">
                  <c:v>107.04469683175557</c:v>
                </c:pt>
                <c:pt idx="7">
                  <c:v>151.00301921365153</c:v>
                </c:pt>
                <c:pt idx="8">
                  <c:v>198.5584028458612</c:v>
                </c:pt>
                <c:pt idx="9">
                  <c:v>225.39034052618436</c:v>
                </c:pt>
                <c:pt idx="10">
                  <c:v>279.10826376826782</c:v>
                </c:pt>
                <c:pt idx="11">
                  <c:v>201.27847009390618</c:v>
                </c:pt>
                <c:pt idx="12">
                  <c:v>242.09341808520537</c:v>
                </c:pt>
                <c:pt idx="13">
                  <c:v>138.93269546862783</c:v>
                </c:pt>
                <c:pt idx="14">
                  <c:v>172.72984928368697</c:v>
                </c:pt>
                <c:pt idx="15">
                  <c:v>223.8880621023323</c:v>
                </c:pt>
                <c:pt idx="16">
                  <c:v>162.3054094818651</c:v>
                </c:pt>
                <c:pt idx="17">
                  <c:v>222.55858144490429</c:v>
                </c:pt>
                <c:pt idx="18">
                  <c:v>181.19315109741231</c:v>
                </c:pt>
                <c:pt idx="19">
                  <c:v>180.84506104517152</c:v>
                </c:pt>
              </c:numCache>
            </c:numRef>
          </c:val>
        </c:ser>
        <c:ser>
          <c:idx val="4"/>
          <c:order val="4"/>
          <c:tx>
            <c:v>PCRW</c:v>
          </c:tx>
          <c:spPr>
            <a:ln>
              <a:solidFill>
                <a:prstClr val="black"/>
              </a:solidFill>
            </a:ln>
          </c:spPr>
          <c:cat>
            <c:numRef>
              <c:f>'Table 2'!$B$3:$B$22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2'!$G$3:$G$22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</c:ser>
        <c:overlap val="100"/>
        <c:axId val="60578816"/>
        <c:axId val="60584704"/>
      </c:barChart>
      <c:catAx>
        <c:axId val="60578816"/>
        <c:scaling>
          <c:orientation val="minMax"/>
        </c:scaling>
        <c:axPos val="b"/>
        <c:numFmt formatCode="General" sourceLinked="1"/>
        <c:tickLblPos val="nextTo"/>
        <c:txPr>
          <a:bodyPr rot="-2700000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584704"/>
        <c:crosses val="autoZero"/>
        <c:auto val="1"/>
        <c:lblAlgn val="ctr"/>
        <c:lblOffset val="100"/>
      </c:catAx>
      <c:valAx>
        <c:axId val="60584704"/>
        <c:scaling>
          <c:orientation val="minMax"/>
        </c:scaling>
        <c:axPos val="l"/>
        <c:majorGridlines/>
        <c:numFmt formatCode="_-* #,##0_-;\-* #,##0_-;_-* &quot;-&quot;??_-;_-@_-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57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75209133341089"/>
          <c:y val="4.2867094509213222E-2"/>
          <c:w val="0.29076012287454933"/>
          <c:h val="0.22888296099263064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23421245269655125"/>
          <c:y val="3.4029389017788084E-2"/>
          <c:w val="0.72461488988421929"/>
          <c:h val="0.85338156396343734"/>
        </c:manualLayout>
      </c:layout>
      <c:barChart>
        <c:barDir val="col"/>
        <c:grouping val="percentStacked"/>
        <c:ser>
          <c:idx val="0"/>
          <c:order val="0"/>
          <c:tx>
            <c:v>Spruce</c:v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numRef>
              <c:f>'Table 5'!$B$6:$B$25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5'!$S$6:$S$25</c:f>
              <c:numCache>
                <c:formatCode>_-* #,##0_-;\-* #,##0_-;_-* "-"??_-;_-@_-</c:formatCode>
                <c:ptCount val="20"/>
                <c:pt idx="0">
                  <c:v>3148.5547809190957</c:v>
                </c:pt>
                <c:pt idx="1">
                  <c:v>2930.5930379131005</c:v>
                </c:pt>
                <c:pt idx="2">
                  <c:v>3444.2529107632172</c:v>
                </c:pt>
                <c:pt idx="3">
                  <c:v>3916.8902659232053</c:v>
                </c:pt>
                <c:pt idx="4">
                  <c:v>3883.2914648011565</c:v>
                </c:pt>
                <c:pt idx="5">
                  <c:v>3894.6283390213493</c:v>
                </c:pt>
                <c:pt idx="6">
                  <c:v>4233.2330922670872</c:v>
                </c:pt>
                <c:pt idx="7">
                  <c:v>4824.5965712850148</c:v>
                </c:pt>
                <c:pt idx="8">
                  <c:v>5110.6891495414711</c:v>
                </c:pt>
                <c:pt idx="9">
                  <c:v>5450.1184510651838</c:v>
                </c:pt>
                <c:pt idx="10">
                  <c:v>5679.7814023670453</c:v>
                </c:pt>
                <c:pt idx="11">
                  <c:v>5512.2706843073993</c:v>
                </c:pt>
                <c:pt idx="12">
                  <c:v>5256.4091792243016</c:v>
                </c:pt>
                <c:pt idx="13">
                  <c:v>5169.0261552797492</c:v>
                </c:pt>
                <c:pt idx="14">
                  <c:v>5413.2771040599446</c:v>
                </c:pt>
                <c:pt idx="15">
                  <c:v>5702.0806300625445</c:v>
                </c:pt>
                <c:pt idx="16">
                  <c:v>5757.2120937281961</c:v>
                </c:pt>
                <c:pt idx="17">
                  <c:v>5945.3299988997478</c:v>
                </c:pt>
                <c:pt idx="18">
                  <c:v>5894.1187924190972</c:v>
                </c:pt>
                <c:pt idx="19">
                  <c:v>6447.6288616255206</c:v>
                </c:pt>
              </c:numCache>
            </c:numRef>
          </c:val>
        </c:ser>
        <c:ser>
          <c:idx val="1"/>
          <c:order val="1"/>
          <c:tx>
            <c:v>Lodgepole</c:v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'Table 5'!$B$6:$B$25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5'!$T$6:$T$25</c:f>
              <c:numCache>
                <c:formatCode>_-* #,##0_-;\-* #,##0_-;_-* "-"??_-;_-@_-</c:formatCode>
                <c:ptCount val="20"/>
                <c:pt idx="0">
                  <c:v>180.70086401839251</c:v>
                </c:pt>
                <c:pt idx="1">
                  <c:v>267.98775008419221</c:v>
                </c:pt>
                <c:pt idx="2">
                  <c:v>80.852709483888702</c:v>
                </c:pt>
                <c:pt idx="3">
                  <c:v>79.501986615318401</c:v>
                </c:pt>
                <c:pt idx="4">
                  <c:v>160.97137142079046</c:v>
                </c:pt>
                <c:pt idx="5">
                  <c:v>108.17330563356037</c:v>
                </c:pt>
                <c:pt idx="6">
                  <c:v>128.68791428590291</c:v>
                </c:pt>
                <c:pt idx="7">
                  <c:v>124.39969065772466</c:v>
                </c:pt>
                <c:pt idx="8">
                  <c:v>202.35437688626041</c:v>
                </c:pt>
                <c:pt idx="9">
                  <c:v>133.72234749721997</c:v>
                </c:pt>
                <c:pt idx="10">
                  <c:v>320.35550188052912</c:v>
                </c:pt>
                <c:pt idx="11">
                  <c:v>504.47808901366267</c:v>
                </c:pt>
                <c:pt idx="12">
                  <c:v>376.55545857313371</c:v>
                </c:pt>
                <c:pt idx="13">
                  <c:v>451.67688317872143</c:v>
                </c:pt>
                <c:pt idx="14">
                  <c:v>570.17078443723665</c:v>
                </c:pt>
                <c:pt idx="15">
                  <c:v>280.36263529994579</c:v>
                </c:pt>
                <c:pt idx="16">
                  <c:v>315.89822459605102</c:v>
                </c:pt>
                <c:pt idx="17">
                  <c:v>303.3316751586438</c:v>
                </c:pt>
                <c:pt idx="18">
                  <c:v>388.01507416341673</c:v>
                </c:pt>
                <c:pt idx="19">
                  <c:v>461.45127267343821</c:v>
                </c:pt>
              </c:numCache>
            </c:numRef>
          </c:val>
        </c:ser>
        <c:ser>
          <c:idx val="2"/>
          <c:order val="2"/>
          <c:tx>
            <c:v>Other Conifers</c:v>
          </c:tx>
          <c:spPr>
            <a:solidFill>
              <a:schemeClr val="accent3">
                <a:lumMod val="5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'Table 5'!$B$6:$B$25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5'!$U$6:$U$25</c:f>
              <c:numCache>
                <c:formatCode>_-* #,##0_-;\-* #,##0_-;_-* "-"??_-;_-@_-</c:formatCode>
                <c:ptCount val="20"/>
                <c:pt idx="0">
                  <c:v>543.92431706665025</c:v>
                </c:pt>
                <c:pt idx="1">
                  <c:v>691.93928046420081</c:v>
                </c:pt>
                <c:pt idx="2">
                  <c:v>410.59630458498225</c:v>
                </c:pt>
                <c:pt idx="3">
                  <c:v>234.2937051811148</c:v>
                </c:pt>
                <c:pt idx="4">
                  <c:v>325.61479827740493</c:v>
                </c:pt>
                <c:pt idx="5">
                  <c:v>501.72871416700593</c:v>
                </c:pt>
                <c:pt idx="6">
                  <c:v>481.35471739133521</c:v>
                </c:pt>
                <c:pt idx="7">
                  <c:v>428.47252689813149</c:v>
                </c:pt>
                <c:pt idx="8">
                  <c:v>424.24528943625728</c:v>
                </c:pt>
                <c:pt idx="9">
                  <c:v>439.64265242838502</c:v>
                </c:pt>
                <c:pt idx="10">
                  <c:v>216.52357419384899</c:v>
                </c:pt>
                <c:pt idx="11">
                  <c:v>228.59047714972809</c:v>
                </c:pt>
                <c:pt idx="12">
                  <c:v>218.50182526813393</c:v>
                </c:pt>
                <c:pt idx="13">
                  <c:v>228.62466962125518</c:v>
                </c:pt>
                <c:pt idx="14">
                  <c:v>272.33313511112658</c:v>
                </c:pt>
                <c:pt idx="15">
                  <c:v>334.66641189036147</c:v>
                </c:pt>
                <c:pt idx="16">
                  <c:v>447.40879188174642</c:v>
                </c:pt>
                <c:pt idx="17">
                  <c:v>309.39099137541405</c:v>
                </c:pt>
                <c:pt idx="18">
                  <c:v>399.26379399019089</c:v>
                </c:pt>
                <c:pt idx="19">
                  <c:v>492.02053837314838</c:v>
                </c:pt>
              </c:numCache>
            </c:numRef>
          </c:val>
        </c:ser>
        <c:ser>
          <c:idx val="3"/>
          <c:order val="3"/>
          <c:tx>
            <c:v>Broadleaves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'Table 5'!$B$6:$B$25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5'!$V$6:$V$25</c:f>
              <c:numCache>
                <c:formatCode>_-* #,##0_-;\-* #,##0_-;_-* "-"??_-;_-@_-</c:formatCode>
                <c:ptCount val="20"/>
                <c:pt idx="0">
                  <c:v>94.486864469574641</c:v>
                </c:pt>
                <c:pt idx="1">
                  <c:v>85.053993930933345</c:v>
                </c:pt>
                <c:pt idx="2">
                  <c:v>92.468837544138552</c:v>
                </c:pt>
                <c:pt idx="3">
                  <c:v>91.873514833824885</c:v>
                </c:pt>
                <c:pt idx="4">
                  <c:v>96.97182134804585</c:v>
                </c:pt>
                <c:pt idx="5">
                  <c:v>132.80836093064067</c:v>
                </c:pt>
                <c:pt idx="6">
                  <c:v>105.65999248387014</c:v>
                </c:pt>
                <c:pt idx="7">
                  <c:v>103.51482064911126</c:v>
                </c:pt>
                <c:pt idx="8">
                  <c:v>113.89215870640132</c:v>
                </c:pt>
                <c:pt idx="9">
                  <c:v>118.45016670485576</c:v>
                </c:pt>
                <c:pt idx="10">
                  <c:v>168.84768069862292</c:v>
                </c:pt>
                <c:pt idx="11">
                  <c:v>183.31747756831942</c:v>
                </c:pt>
                <c:pt idx="12">
                  <c:v>207.66870290563705</c:v>
                </c:pt>
                <c:pt idx="13">
                  <c:v>295.17512345512745</c:v>
                </c:pt>
                <c:pt idx="14">
                  <c:v>134.73348147782053</c:v>
                </c:pt>
                <c:pt idx="15">
                  <c:v>106.25351282312126</c:v>
                </c:pt>
                <c:pt idx="16">
                  <c:v>140.17765609806915</c:v>
                </c:pt>
                <c:pt idx="17">
                  <c:v>223.63724528007188</c:v>
                </c:pt>
                <c:pt idx="18">
                  <c:v>350.44947071066053</c:v>
                </c:pt>
                <c:pt idx="19">
                  <c:v>490.44612600247928</c:v>
                </c:pt>
              </c:numCache>
            </c:numRef>
          </c:val>
        </c:ser>
        <c:overlap val="100"/>
        <c:axId val="60906112"/>
        <c:axId val="60940672"/>
      </c:barChart>
      <c:catAx>
        <c:axId val="60906112"/>
        <c:scaling>
          <c:orientation val="minMax"/>
        </c:scaling>
        <c:axPos val="b"/>
        <c:numFmt formatCode="General" sourceLinked="1"/>
        <c:tickLblPos val="nextTo"/>
        <c:txPr>
          <a:bodyPr rot="-2700000"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940672"/>
        <c:crosses val="autoZero"/>
        <c:auto val="1"/>
        <c:lblAlgn val="ctr"/>
        <c:lblOffset val="100"/>
      </c:catAx>
      <c:valAx>
        <c:axId val="6094067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100"/>
                </a:pPr>
                <a:r>
                  <a:rPr lang="en-US" sz="1100"/>
                  <a:t>% Volume</a:t>
                </a:r>
              </a:p>
            </c:rich>
          </c:tx>
          <c:layout>
            <c:manualLayout>
              <c:xMode val="edge"/>
              <c:yMode val="edge"/>
              <c:x val="1.125971340453218E-2"/>
              <c:y val="0.46194980847811629"/>
            </c:manualLayout>
          </c:layout>
        </c:title>
        <c:numFmt formatCode="0%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90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1421593303636402E-4"/>
          <c:y val="0.11225533003270183"/>
          <c:w val="0.16479154596287371"/>
          <c:h val="0.22376381606591519"/>
        </c:manualLayout>
      </c:layout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2116342988886826"/>
          <c:y val="9.6525695482094873E-2"/>
          <c:w val="0.84695638090610659"/>
          <c:h val="0.80213040534112345"/>
        </c:manualLayout>
      </c:layout>
      <c:barChart>
        <c:barDir val="col"/>
        <c:grouping val="stacked"/>
        <c:ser>
          <c:idx val="0"/>
          <c:order val="0"/>
          <c:tx>
            <c:v>Thinning</c:v>
          </c:tx>
          <c:spPr>
            <a:solidFill>
              <a:srgbClr val="FFFF00"/>
            </a:solidFill>
            <a:ln>
              <a:solidFill>
                <a:prstClr val="black"/>
              </a:solidFill>
            </a:ln>
          </c:spPr>
          <c:cat>
            <c:numRef>
              <c:f>'Table 6'!$B$6:$B$25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6'!$M$6:$M$25</c:f>
              <c:numCache>
                <c:formatCode>_-* #,##0_-;\-* #,##0_-;_-* "-"??_-;_-@_-</c:formatCode>
                <c:ptCount val="20"/>
                <c:pt idx="0">
                  <c:v>968.471104336341</c:v>
                </c:pt>
                <c:pt idx="1">
                  <c:v>979.62548209325109</c:v>
                </c:pt>
                <c:pt idx="2">
                  <c:v>968.26419575725276</c:v>
                </c:pt>
                <c:pt idx="3">
                  <c:v>1184.8348454563779</c:v>
                </c:pt>
                <c:pt idx="4">
                  <c:v>1148.6730296799196</c:v>
                </c:pt>
                <c:pt idx="5">
                  <c:v>1232.0182879862605</c:v>
                </c:pt>
                <c:pt idx="6">
                  <c:v>1228.3411297122761</c:v>
                </c:pt>
                <c:pt idx="7">
                  <c:v>1344.524841702068</c:v>
                </c:pt>
                <c:pt idx="8">
                  <c:v>1252.9676904075618</c:v>
                </c:pt>
                <c:pt idx="9">
                  <c:v>1260.6939507324373</c:v>
                </c:pt>
                <c:pt idx="10">
                  <c:v>1217.6497699473011</c:v>
                </c:pt>
                <c:pt idx="11">
                  <c:v>1210.8135577340556</c:v>
                </c:pt>
                <c:pt idx="12">
                  <c:v>1151.0994132708761</c:v>
                </c:pt>
                <c:pt idx="13">
                  <c:v>1112.7093017460581</c:v>
                </c:pt>
                <c:pt idx="14">
                  <c:v>1115.2900633754011</c:v>
                </c:pt>
                <c:pt idx="15">
                  <c:v>1017.2343998009146</c:v>
                </c:pt>
                <c:pt idx="16">
                  <c:v>943.40754935026143</c:v>
                </c:pt>
                <c:pt idx="17">
                  <c:v>920.16270792516434</c:v>
                </c:pt>
                <c:pt idx="18">
                  <c:v>897.80705483776001</c:v>
                </c:pt>
                <c:pt idx="19">
                  <c:v>885.73727929842721</c:v>
                </c:pt>
              </c:numCache>
            </c:numRef>
          </c:val>
        </c:ser>
        <c:ser>
          <c:idx val="1"/>
          <c:order val="1"/>
          <c:tx>
            <c:v>Clearfell</c:v>
          </c:tx>
          <c:spPr>
            <a:solidFill>
              <a:schemeClr val="accent3">
                <a:lumMod val="5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'Table 6'!$B$6:$B$25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'Table 6'!$N$6:$N$25</c:f>
              <c:numCache>
                <c:formatCode>_-* #,##0_-;\-* #,##0_-;_-* "-"??_-;_-@_-</c:formatCode>
                <c:ptCount val="20"/>
                <c:pt idx="0">
                  <c:v>2986.0937056446469</c:v>
                </c:pt>
                <c:pt idx="1">
                  <c:v>2980.9407726103796</c:v>
                </c:pt>
                <c:pt idx="2">
                  <c:v>3046.460581773159</c:v>
                </c:pt>
                <c:pt idx="3">
                  <c:v>3125.3515287309242</c:v>
                </c:pt>
                <c:pt idx="4">
                  <c:v>3304.6640591431815</c:v>
                </c:pt>
                <c:pt idx="5">
                  <c:v>3391.8149529452812</c:v>
                </c:pt>
                <c:pt idx="6">
                  <c:v>3707.2187549841478</c:v>
                </c:pt>
                <c:pt idx="7">
                  <c:v>4123.1570184511384</c:v>
                </c:pt>
                <c:pt idx="8">
                  <c:v>4582.8025013211209</c:v>
                </c:pt>
                <c:pt idx="9">
                  <c:v>4865.0485008619362</c:v>
                </c:pt>
                <c:pt idx="10">
                  <c:v>5151.5711060750746</c:v>
                </c:pt>
                <c:pt idx="11">
                  <c:v>5201.5976376501931</c:v>
                </c:pt>
                <c:pt idx="12">
                  <c:v>4889.893760782672</c:v>
                </c:pt>
                <c:pt idx="13">
                  <c:v>5013.5720944070181</c:v>
                </c:pt>
                <c:pt idx="14">
                  <c:v>5255.8858576177417</c:v>
                </c:pt>
                <c:pt idx="15">
                  <c:v>5387.8325699172256</c:v>
                </c:pt>
                <c:pt idx="16">
                  <c:v>5699.0469167975834</c:v>
                </c:pt>
                <c:pt idx="17">
                  <c:v>5843.0564232394072</c:v>
                </c:pt>
                <c:pt idx="18">
                  <c:v>6115.6601073507154</c:v>
                </c:pt>
                <c:pt idx="19">
                  <c:v>6987.4888440758123</c:v>
                </c:pt>
              </c:numCache>
            </c:numRef>
          </c:val>
        </c:ser>
        <c:overlap val="100"/>
        <c:axId val="61527168"/>
        <c:axId val="61528704"/>
      </c:barChart>
      <c:catAx>
        <c:axId val="615271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528704"/>
        <c:crosses val="autoZero"/>
        <c:auto val="1"/>
        <c:lblAlgn val="ctr"/>
        <c:lblOffset val="100"/>
      </c:catAx>
      <c:valAx>
        <c:axId val="6152870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NRV (000m3)</a:t>
                </a:r>
              </a:p>
            </c:rich>
          </c:tx>
          <c:layout>
            <c:manualLayout>
              <c:xMode val="edge"/>
              <c:yMode val="edge"/>
              <c:x val="5.0816696914700754E-2"/>
              <c:y val="2.2530318038603458E-2"/>
            </c:manualLayout>
          </c:layout>
        </c:title>
        <c:numFmt formatCode="_-* #,##0_-;\-* #,##0_-;_-* &quot;-&quot;??_-;_-@_-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152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37328931887142"/>
          <c:y val="0.13962068174314032"/>
          <c:w val="0.14102233591037081"/>
          <c:h val="9.7019066646519936E-2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22173363291028206"/>
          <c:y val="5.1400554097404488E-2"/>
          <c:w val="0.70886464384753967"/>
          <c:h val="0.8326195683872849"/>
        </c:manualLayout>
      </c:layout>
      <c:barChart>
        <c:barDir val="col"/>
        <c:grouping val="stacked"/>
        <c:ser>
          <c:idx val="0"/>
          <c:order val="0"/>
          <c:tx>
            <c:v>Public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dLbls>
            <c:showVal val="1"/>
          </c:dLbls>
          <c:cat>
            <c:numRef>
              <c:f>'Figures 1'!$D$7:$E$7</c:f>
              <c:numCache>
                <c:formatCode>General</c:formatCode>
                <c:ptCount val="2"/>
                <c:pt idx="0">
                  <c:v>2006</c:v>
                </c:pt>
                <c:pt idx="1">
                  <c:v>2012</c:v>
                </c:pt>
              </c:numCache>
            </c:numRef>
          </c:cat>
          <c:val>
            <c:numRef>
              <c:f>'Figures 1'!$D$8:$E$8</c:f>
              <c:numCache>
                <c:formatCode>#,##0.0</c:formatCode>
                <c:ptCount val="2"/>
                <c:pt idx="0">
                  <c:v>51.713000000000001</c:v>
                </c:pt>
                <c:pt idx="1">
                  <c:v>61.232999999999997</c:v>
                </c:pt>
              </c:numCache>
            </c:numRef>
          </c:val>
        </c:ser>
        <c:ser>
          <c:idx val="1"/>
          <c:order val="1"/>
          <c:tx>
            <c:v>Private (grant aided)</c:v>
          </c:tx>
          <c:spPr>
            <a:solidFill>
              <a:srgbClr val="FFFF00"/>
            </a:solidFill>
            <a:ln>
              <a:solidFill>
                <a:prstClr val="black"/>
              </a:solidFill>
            </a:ln>
          </c:spPr>
          <c:dLbls>
            <c:showVal val="1"/>
          </c:dLbls>
          <c:cat>
            <c:numRef>
              <c:f>'Figures 1'!$D$7:$E$7</c:f>
              <c:numCache>
                <c:formatCode>General</c:formatCode>
                <c:ptCount val="2"/>
                <c:pt idx="0">
                  <c:v>2006</c:v>
                </c:pt>
                <c:pt idx="1">
                  <c:v>2012</c:v>
                </c:pt>
              </c:numCache>
            </c:numRef>
          </c:cat>
          <c:val>
            <c:numRef>
              <c:f>'Figures 1'!$D$9:$E$9</c:f>
              <c:numCache>
                <c:formatCode>#,##0.0</c:formatCode>
                <c:ptCount val="2"/>
                <c:pt idx="0">
                  <c:v>7.49</c:v>
                </c:pt>
                <c:pt idx="1">
                  <c:v>21.664000000000001</c:v>
                </c:pt>
              </c:numCache>
            </c:numRef>
          </c:val>
        </c:ser>
        <c:ser>
          <c:idx val="2"/>
          <c:order val="2"/>
          <c:tx>
            <c:v>Private (other)</c:v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dLbls>
            <c:showVal val="1"/>
          </c:dLbls>
          <c:cat>
            <c:numRef>
              <c:f>'Figures 1'!$D$7:$E$7</c:f>
              <c:numCache>
                <c:formatCode>General</c:formatCode>
                <c:ptCount val="2"/>
                <c:pt idx="0">
                  <c:v>2006</c:v>
                </c:pt>
                <c:pt idx="1">
                  <c:v>2012</c:v>
                </c:pt>
              </c:numCache>
            </c:numRef>
          </c:cat>
          <c:val>
            <c:numRef>
              <c:f>'Figures 1'!$D$10:$E$10</c:f>
              <c:numCache>
                <c:formatCode>#,##0.0</c:formatCode>
                <c:ptCount val="2"/>
                <c:pt idx="0">
                  <c:v>12.657999999999999</c:v>
                </c:pt>
                <c:pt idx="1">
                  <c:v>14.579000000000001</c:v>
                </c:pt>
              </c:numCache>
            </c:numRef>
          </c:val>
        </c:ser>
        <c:overlap val="100"/>
        <c:axId val="40649088"/>
        <c:axId val="40651008"/>
      </c:barChart>
      <c:catAx>
        <c:axId val="40649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651008"/>
        <c:crosses val="autoZero"/>
        <c:auto val="1"/>
        <c:lblAlgn val="ctr"/>
        <c:lblOffset val="100"/>
      </c:catAx>
      <c:valAx>
        <c:axId val="40651008"/>
        <c:scaling>
          <c:orientation val="minMax"/>
          <c:max val="12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Growing Stock (million m3 overbark)</a:t>
                </a:r>
              </a:p>
            </c:rich>
          </c:tx>
        </c:title>
        <c:numFmt formatCode="#,##0.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649088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49729478030122282"/>
          <c:y val="3.3587654991401934E-2"/>
          <c:w val="0.34361610968294887"/>
          <c:h val="0.20784957914743474"/>
        </c:manualLayout>
      </c:layout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Lbls>
            <c:showVal val="1"/>
          </c:dLbls>
          <c:cat>
            <c:strRef>
              <c:f>'Figure 2'!$B$8:$B$10</c:f>
              <c:strCache>
                <c:ptCount val="3"/>
                <c:pt idx="0">
                  <c:v>Public</c:v>
                </c:pt>
                <c:pt idx="1">
                  <c:v>Private(grant aided)</c:v>
                </c:pt>
                <c:pt idx="2">
                  <c:v>Private(other)</c:v>
                </c:pt>
              </c:strCache>
            </c:strRef>
          </c:cat>
          <c:val>
            <c:numRef>
              <c:f>'Figure 2'!$C$8:$C$10</c:f>
              <c:numCache>
                <c:formatCode>#,##0.0</c:formatCode>
                <c:ptCount val="3"/>
                <c:pt idx="0">
                  <c:v>4.7023999999999999</c:v>
                </c:pt>
                <c:pt idx="1">
                  <c:v>2.3923999999999999</c:v>
                </c:pt>
                <c:pt idx="2">
                  <c:v>0.59060000000000001</c:v>
                </c:pt>
              </c:numCache>
            </c:numRef>
          </c:val>
        </c:ser>
        <c:axId val="40753792"/>
        <c:axId val="40759680"/>
      </c:barChart>
      <c:catAx>
        <c:axId val="407537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759680"/>
        <c:crosses val="autoZero"/>
        <c:auto val="1"/>
        <c:lblAlgn val="ctr"/>
        <c:lblOffset val="100"/>
      </c:catAx>
      <c:valAx>
        <c:axId val="40759680"/>
        <c:scaling>
          <c:orientation val="minMax"/>
          <c:max val="6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Annual Increment (millions m3 overbark)</a:t>
                </a:r>
              </a:p>
            </c:rich>
          </c:tx>
        </c:title>
        <c:numFmt formatCode="#,##0.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753792"/>
        <c:crosses val="autoZero"/>
        <c:crossBetween val="between"/>
      </c:valAx>
    </c:plotArea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/>
      <c:pieChart>
        <c:varyColors val="1"/>
        <c:ser>
          <c:idx val="0"/>
          <c:order val="0"/>
          <c:dLbls>
            <c:dLblPos val="outEnd"/>
            <c:showVal val="1"/>
            <c:showLeaderLines val="1"/>
          </c:dLbls>
          <c:cat>
            <c:strRef>
              <c:f>'Figure 5'!$C$4:$C$9</c:f>
              <c:strCache>
                <c:ptCount val="6"/>
                <c:pt idx="0">
                  <c:v>Top 8 Freshwater Pearl Mussel Sites</c:v>
                </c:pt>
                <c:pt idx="1">
                  <c:v>Old Woodland Sites</c:v>
                </c:pt>
                <c:pt idx="2">
                  <c:v>Biodiversity Areas</c:v>
                </c:pt>
                <c:pt idx="3">
                  <c:v>Low Productivity (&lt; Yield Class 14) Non-Pine </c:v>
                </c:pt>
                <c:pt idx="4">
                  <c:v>Chronic Access Blocks</c:v>
                </c:pt>
                <c:pt idx="5">
                  <c:v>Pine</c:v>
                </c:pt>
              </c:strCache>
            </c:strRef>
          </c:cat>
          <c:val>
            <c:numRef>
              <c:f>'Figure 5'!$D$4:$D$9</c:f>
              <c:numCache>
                <c:formatCode>0%</c:formatCode>
                <c:ptCount val="6"/>
                <c:pt idx="0">
                  <c:v>0.04</c:v>
                </c:pt>
                <c:pt idx="1">
                  <c:v>0.04</c:v>
                </c:pt>
                <c:pt idx="2">
                  <c:v>0.1</c:v>
                </c:pt>
                <c:pt idx="3">
                  <c:v>0.19</c:v>
                </c:pt>
                <c:pt idx="4">
                  <c:v>0.21</c:v>
                </c:pt>
                <c:pt idx="5">
                  <c:v>0.42</c:v>
                </c:pt>
              </c:numCache>
            </c:numRef>
          </c:val>
        </c:ser>
        <c:firstSliceAng val="0"/>
      </c:pieChart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7379430726498993"/>
          <c:y val="3.1137065313644456E-2"/>
          <c:w val="0.73398516932956193"/>
          <c:h val="0.77993474219978443"/>
        </c:manualLayout>
      </c:layout>
      <c:barChart>
        <c:barDir val="col"/>
        <c:grouping val="clustered"/>
        <c:ser>
          <c:idx val="0"/>
          <c:order val="0"/>
          <c:tx>
            <c:v>2016 Forecast</c:v>
          </c:tx>
          <c:spPr>
            <a:solidFill>
              <a:schemeClr val="accent3">
                <a:lumMod val="5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'Figure 6'!$C$4:$C$13</c:f>
              <c:numCache>
                <c:formatCode>General</c:formatCode>
                <c:ptCount val="10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24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14</c:v>
                </c:pt>
                <c:pt idx="9">
                  <c:v>12</c:v>
                </c:pt>
              </c:numCache>
            </c:numRef>
          </c:cat>
          <c:val>
            <c:numRef>
              <c:f>'Figure 6'!$D$4:$D$13</c:f>
              <c:numCache>
                <c:formatCode>General</c:formatCode>
                <c:ptCount val="1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32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39</c:v>
                </c:pt>
                <c:pt idx="8">
                  <c:v>43</c:v>
                </c:pt>
                <c:pt idx="9">
                  <c:v>46</c:v>
                </c:pt>
              </c:numCache>
            </c:numRef>
          </c:val>
        </c:ser>
        <c:ser>
          <c:idx val="1"/>
          <c:order val="1"/>
          <c:tx>
            <c:v>2011 Forecast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'Figure 6'!$C$4:$C$13</c:f>
              <c:numCache>
                <c:formatCode>General</c:formatCode>
                <c:ptCount val="10"/>
                <c:pt idx="0">
                  <c:v>30</c:v>
                </c:pt>
                <c:pt idx="1">
                  <c:v>28</c:v>
                </c:pt>
                <c:pt idx="2">
                  <c:v>26</c:v>
                </c:pt>
                <c:pt idx="3">
                  <c:v>24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16</c:v>
                </c:pt>
                <c:pt idx="8">
                  <c:v>14</c:v>
                </c:pt>
                <c:pt idx="9">
                  <c:v>12</c:v>
                </c:pt>
              </c:numCache>
            </c:numRef>
          </c:cat>
          <c:val>
            <c:numRef>
              <c:f>'Figure 6'!$E$4:$E$13</c:f>
              <c:numCache>
                <c:formatCode>General</c:formatCode>
                <c:ptCount val="10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38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</c:numCache>
            </c:numRef>
          </c:val>
        </c:ser>
        <c:axId val="41454592"/>
        <c:axId val="41460864"/>
      </c:barChart>
      <c:catAx>
        <c:axId val="4145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Yield Class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460864"/>
        <c:crosses val="autoZero"/>
        <c:auto val="1"/>
        <c:lblAlgn val="ctr"/>
        <c:lblOffset val="100"/>
      </c:catAx>
      <c:valAx>
        <c:axId val="41460864"/>
        <c:scaling>
          <c:orientation val="minMax"/>
          <c:min val="2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Rotation (Years)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45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227581989144591"/>
          <c:y val="3.0855611133714812E-2"/>
          <c:w val="0.41935483870968054"/>
          <c:h val="0.16783756197142041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8224640684216703"/>
          <c:y val="5.1400554097404488E-2"/>
          <c:w val="0.77195000510520029"/>
          <c:h val="0.73850185626004616"/>
        </c:manualLayout>
      </c:layout>
      <c:barChart>
        <c:barDir val="col"/>
        <c:grouping val="stacked"/>
        <c:ser>
          <c:idx val="0"/>
          <c:order val="0"/>
          <c:tx>
            <c:v>Private ROI</c:v>
          </c:tx>
          <c:spPr>
            <a:solidFill>
              <a:schemeClr val="accent3">
                <a:lumMod val="5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'[1]Table 1 Gross Volume Forecast'!$B$29:$B$48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1 Gross Volume Forecast'!$C$29:$C$48</c:f>
              <c:numCache>
                <c:formatCode>General</c:formatCode>
                <c:ptCount val="20"/>
                <c:pt idx="0">
                  <c:v>1010.577481382338</c:v>
                </c:pt>
                <c:pt idx="1">
                  <c:v>937.791123674152</c:v>
                </c:pt>
                <c:pt idx="2">
                  <c:v>959.05419909105478</c:v>
                </c:pt>
                <c:pt idx="3">
                  <c:v>1209.0180267940627</c:v>
                </c:pt>
                <c:pt idx="4">
                  <c:v>1367.2805547827579</c:v>
                </c:pt>
                <c:pt idx="5">
                  <c:v>1495.0534874783921</c:v>
                </c:pt>
                <c:pt idx="6">
                  <c:v>1828.3506212829236</c:v>
                </c:pt>
                <c:pt idx="7">
                  <c:v>2417.46983192889</c:v>
                </c:pt>
                <c:pt idx="8">
                  <c:v>2817.6176841624183</c:v>
                </c:pt>
                <c:pt idx="9">
                  <c:v>3128.6309853762878</c:v>
                </c:pt>
                <c:pt idx="10">
                  <c:v>3514.1954625551698</c:v>
                </c:pt>
                <c:pt idx="11">
                  <c:v>3561.3852000282923</c:v>
                </c:pt>
                <c:pt idx="12">
                  <c:v>3157.2305026141103</c:v>
                </c:pt>
                <c:pt idx="13">
                  <c:v>3241.6547089782816</c:v>
                </c:pt>
                <c:pt idx="14">
                  <c:v>3498.6330108924822</c:v>
                </c:pt>
                <c:pt idx="15">
                  <c:v>3563.2824916563595</c:v>
                </c:pt>
                <c:pt idx="16">
                  <c:v>3808.2194486008671</c:v>
                </c:pt>
                <c:pt idx="17">
                  <c:v>3955.5739050192196</c:v>
                </c:pt>
                <c:pt idx="18">
                  <c:v>4234.8505888564741</c:v>
                </c:pt>
                <c:pt idx="19">
                  <c:v>5149.4087824441012</c:v>
                </c:pt>
              </c:numCache>
            </c:numRef>
          </c:val>
        </c:ser>
        <c:ser>
          <c:idx val="1"/>
          <c:order val="1"/>
          <c:tx>
            <c:v>Coillte</c:v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'[1]Table 1 Gross Volume Forecast'!$B$29:$B$48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'Figure 7'!$D$4:$D$23</c:f>
              <c:numCache>
                <c:formatCode>_-* #,##0_-;\-* #,##0_-;_-* "-"??_-;_-@_-</c:formatCode>
                <c:ptCount val="20"/>
                <c:pt idx="0">
                  <c:v>2738.5409944962234</c:v>
                </c:pt>
                <c:pt idx="1">
                  <c:v>2807.0930907610964</c:v>
                </c:pt>
                <c:pt idx="2">
                  <c:v>2845.5487001741685</c:v>
                </c:pt>
                <c:pt idx="3">
                  <c:v>2935.9133027934813</c:v>
                </c:pt>
                <c:pt idx="4">
                  <c:v>2912.0537185923072</c:v>
                </c:pt>
                <c:pt idx="5">
                  <c:v>3015.2750550882356</c:v>
                </c:pt>
                <c:pt idx="6">
                  <c:v>3015.2750550882356</c:v>
                </c:pt>
                <c:pt idx="7">
                  <c:v>3015.2750550882356</c:v>
                </c:pt>
                <c:pt idx="8">
                  <c:v>3015.2750550882356</c:v>
                </c:pt>
                <c:pt idx="9">
                  <c:v>3015.2750550882356</c:v>
                </c:pt>
                <c:pt idx="10">
                  <c:v>2810.0658812023908</c:v>
                </c:pt>
                <c:pt idx="11">
                  <c:v>2810.0658812023908</c:v>
                </c:pt>
                <c:pt idx="12">
                  <c:v>2810.0658812023908</c:v>
                </c:pt>
                <c:pt idx="13">
                  <c:v>2810.0658812023908</c:v>
                </c:pt>
                <c:pt idx="14">
                  <c:v>2810.0658812023908</c:v>
                </c:pt>
                <c:pt idx="15">
                  <c:v>2962.1950810765584</c:v>
                </c:pt>
                <c:pt idx="16">
                  <c:v>2962.1950810765584</c:v>
                </c:pt>
                <c:pt idx="17">
                  <c:v>2962.1950810765584</c:v>
                </c:pt>
                <c:pt idx="18">
                  <c:v>2962.1950810765584</c:v>
                </c:pt>
                <c:pt idx="19">
                  <c:v>2962.1950810765584</c:v>
                </c:pt>
              </c:numCache>
            </c:numRef>
          </c:val>
        </c:ser>
        <c:overlap val="100"/>
        <c:axId val="41695104"/>
        <c:axId val="41701376"/>
      </c:barChart>
      <c:catAx>
        <c:axId val="41695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258552055992856"/>
              <c:y val="0.9237323070148816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701376"/>
        <c:crosses val="autoZero"/>
        <c:auto val="1"/>
        <c:lblAlgn val="ctr"/>
        <c:lblOffset val="100"/>
      </c:catAx>
      <c:valAx>
        <c:axId val="41701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Gross Volume ('000 m3 overbark)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695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169575678040351"/>
          <c:y val="7.369021580635754E-2"/>
          <c:w val="0.25015585866411888"/>
          <c:h val="0.14574829527611782"/>
        </c:manualLayout>
      </c:layout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3333525296980164"/>
          <c:y val="1.8854030680719887E-2"/>
          <c:w val="0.8055014085062977"/>
          <c:h val="0.89708171295342065"/>
        </c:manualLayout>
      </c:layout>
      <c:lineChart>
        <c:grouping val="standard"/>
        <c:ser>
          <c:idx val="0"/>
          <c:order val="0"/>
          <c:tx>
            <c:v>Tip - 7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Forecast'!$S$6:$S$25</c:f>
              <c:numCache>
                <c:formatCode>General</c:formatCode>
                <c:ptCount val="20"/>
                <c:pt idx="0">
                  <c:v>231.00333841439675</c:v>
                </c:pt>
                <c:pt idx="1">
                  <c:v>202.62445847305665</c:v>
                </c:pt>
                <c:pt idx="2">
                  <c:v>228.97457026238931</c:v>
                </c:pt>
                <c:pt idx="3">
                  <c:v>247.7841573628117</c:v>
                </c:pt>
                <c:pt idx="4">
                  <c:v>247.34726990798526</c:v>
                </c:pt>
                <c:pt idx="5">
                  <c:v>246.13856740556577</c:v>
                </c:pt>
                <c:pt idx="6">
                  <c:v>256.58508669645346</c:v>
                </c:pt>
                <c:pt idx="7">
                  <c:v>272.13171195398326</c:v>
                </c:pt>
                <c:pt idx="8">
                  <c:v>268.61738437372634</c:v>
                </c:pt>
                <c:pt idx="9">
                  <c:v>275.09837857245589</c:v>
                </c:pt>
                <c:pt idx="10">
                  <c:v>265.62322270083274</c:v>
                </c:pt>
                <c:pt idx="11">
                  <c:v>268.62183213315427</c:v>
                </c:pt>
                <c:pt idx="12">
                  <c:v>247.43549166017272</c:v>
                </c:pt>
                <c:pt idx="13">
                  <c:v>247.55933980350869</c:v>
                </c:pt>
                <c:pt idx="14">
                  <c:v>258.03123950765405</c:v>
                </c:pt>
                <c:pt idx="15">
                  <c:v>221.04413612779967</c:v>
                </c:pt>
                <c:pt idx="16">
                  <c:v>225.67841833128122</c:v>
                </c:pt>
                <c:pt idx="17">
                  <c:v>222.03162571829984</c:v>
                </c:pt>
                <c:pt idx="18">
                  <c:v>229.55714646738414</c:v>
                </c:pt>
                <c:pt idx="19">
                  <c:v>249.69220596895963</c:v>
                </c:pt>
              </c:numCache>
            </c:numRef>
          </c:val>
        </c:ser>
        <c:ser>
          <c:idx val="1"/>
          <c:order val="1"/>
          <c:tx>
            <c:v>7 - 13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Forecast'!$T$6:$T$25</c:f>
              <c:numCache>
                <c:formatCode>General</c:formatCode>
                <c:ptCount val="20"/>
                <c:pt idx="0">
                  <c:v>1007.6207319171394</c:v>
                </c:pt>
                <c:pt idx="1">
                  <c:v>947.73286529557356</c:v>
                </c:pt>
                <c:pt idx="2">
                  <c:v>960.69227112185365</c:v>
                </c:pt>
                <c:pt idx="3">
                  <c:v>1053.0635590858701</c:v>
                </c:pt>
                <c:pt idx="4">
                  <c:v>1046.1169015987739</c:v>
                </c:pt>
                <c:pt idx="5">
                  <c:v>1113.7070028529433</c:v>
                </c:pt>
                <c:pt idx="6">
                  <c:v>1159.1384586950603</c:v>
                </c:pt>
                <c:pt idx="7">
                  <c:v>1206.9437784471147</c:v>
                </c:pt>
                <c:pt idx="8">
                  <c:v>1207.2819273622449</c:v>
                </c:pt>
                <c:pt idx="9">
                  <c:v>1244.3054358116624</c:v>
                </c:pt>
                <c:pt idx="10">
                  <c:v>1181.3345148364938</c:v>
                </c:pt>
                <c:pt idx="11">
                  <c:v>1208.8154638693813</c:v>
                </c:pt>
                <c:pt idx="12">
                  <c:v>1085.4711129998218</c:v>
                </c:pt>
                <c:pt idx="13">
                  <c:v>1134.4341902271781</c:v>
                </c:pt>
                <c:pt idx="14">
                  <c:v>1176.0336832227724</c:v>
                </c:pt>
                <c:pt idx="15">
                  <c:v>964.11722030185933</c:v>
                </c:pt>
                <c:pt idx="16">
                  <c:v>1014.5416062070899</c:v>
                </c:pt>
                <c:pt idx="17">
                  <c:v>999.51225025237159</c:v>
                </c:pt>
                <c:pt idx="18">
                  <c:v>1045.2691963144828</c:v>
                </c:pt>
                <c:pt idx="19">
                  <c:v>1189.1845816490961</c:v>
                </c:pt>
              </c:numCache>
            </c:numRef>
          </c:val>
        </c:ser>
        <c:ser>
          <c:idx val="2"/>
          <c:order val="2"/>
          <c:tx>
            <c:v>14 - 19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Forecast'!$U$6:$U$25</c:f>
              <c:numCache>
                <c:formatCode>General</c:formatCode>
                <c:ptCount val="20"/>
                <c:pt idx="0">
                  <c:v>1128.4802822659642</c:v>
                </c:pt>
                <c:pt idx="1">
                  <c:v>1056.7394454989721</c:v>
                </c:pt>
                <c:pt idx="2">
                  <c:v>1183.1561147539755</c:v>
                </c:pt>
                <c:pt idx="3">
                  <c:v>1330.7921625082122</c:v>
                </c:pt>
                <c:pt idx="4">
                  <c:v>1340.2075257886586</c:v>
                </c:pt>
                <c:pt idx="5">
                  <c:v>1548.0849542145647</c:v>
                </c:pt>
                <c:pt idx="6">
                  <c:v>1662.1742154099318</c:v>
                </c:pt>
                <c:pt idx="7">
                  <c:v>1868.1751323591416</c:v>
                </c:pt>
                <c:pt idx="8">
                  <c:v>1884.586075816208</c:v>
                </c:pt>
                <c:pt idx="9">
                  <c:v>2071.1348909344233</c:v>
                </c:pt>
                <c:pt idx="10">
                  <c:v>2005.1049884563242</c:v>
                </c:pt>
                <c:pt idx="11">
                  <c:v>2005.7157973313576</c:v>
                </c:pt>
                <c:pt idx="12">
                  <c:v>1819.9365545352243</c:v>
                </c:pt>
                <c:pt idx="13">
                  <c:v>1862.0725168690728</c:v>
                </c:pt>
                <c:pt idx="14">
                  <c:v>2041.0702841810412</c:v>
                </c:pt>
                <c:pt idx="15">
                  <c:v>1736.4293563231008</c:v>
                </c:pt>
                <c:pt idx="16">
                  <c:v>1907.9344071220307</c:v>
                </c:pt>
                <c:pt idx="17">
                  <c:v>1863.964901851572</c:v>
                </c:pt>
                <c:pt idx="18">
                  <c:v>1950.2368398384215</c:v>
                </c:pt>
                <c:pt idx="19">
                  <c:v>2222.4115518992235</c:v>
                </c:pt>
              </c:numCache>
            </c:numRef>
          </c:val>
        </c:ser>
        <c:ser>
          <c:idx val="3"/>
          <c:order val="3"/>
          <c:tx>
            <c:v>&gt;= 20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Forecast'!$V$6:$V$25</c:f>
              <c:numCache>
                <c:formatCode>General</c:formatCode>
                <c:ptCount val="20"/>
                <c:pt idx="0">
                  <c:v>1818.4637957978841</c:v>
                </c:pt>
                <c:pt idx="1">
                  <c:v>1956.0939439090848</c:v>
                </c:pt>
                <c:pt idx="2">
                  <c:v>1870.8763916545829</c:v>
                </c:pt>
                <c:pt idx="3">
                  <c:v>1926.3306525932194</c:v>
                </c:pt>
                <c:pt idx="4">
                  <c:v>2067.0126614356695</c:v>
                </c:pt>
                <c:pt idx="5">
                  <c:v>1972.0412838640339</c:v>
                </c:pt>
                <c:pt idx="6">
                  <c:v>2124.2472105914317</c:v>
                </c:pt>
                <c:pt idx="7">
                  <c:v>2402.5629493469496</c:v>
                </c:pt>
                <c:pt idx="8">
                  <c:v>2753.9021885502289</c:v>
                </c:pt>
                <c:pt idx="9">
                  <c:v>2820.3021248482883</c:v>
                </c:pt>
                <c:pt idx="10">
                  <c:v>3182.7813727295579</c:v>
                </c:pt>
                <c:pt idx="11">
                  <c:v>3197.8799341835092</c:v>
                </c:pt>
                <c:pt idx="12">
                  <c:v>3135.585506518501</c:v>
                </c:pt>
                <c:pt idx="13">
                  <c:v>3129.7746890568251</c:v>
                </c:pt>
                <c:pt idx="14">
                  <c:v>3154.0719535893295</c:v>
                </c:pt>
                <c:pt idx="15">
                  <c:v>3694.5203930931802</c:v>
                </c:pt>
                <c:pt idx="16">
                  <c:v>3709.9784528187247</c:v>
                </c:pt>
                <c:pt idx="17">
                  <c:v>3889.7419790606282</c:v>
                </c:pt>
                <c:pt idx="18">
                  <c:v>4007.9611260355705</c:v>
                </c:pt>
                <c:pt idx="19">
                  <c:v>4451.6299898259203</c:v>
                </c:pt>
              </c:numCache>
            </c:numRef>
          </c:val>
        </c:ser>
        <c:ser>
          <c:idx val="4"/>
          <c:order val="4"/>
          <c:tx>
            <c:v>&gt;=7cm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'[1]Table 2 NRV Forecast'!$W$6:$W$25</c:f>
              <c:numCache>
                <c:formatCode>General</c:formatCode>
                <c:ptCount val="20"/>
                <c:pt idx="0">
                  <c:v>3954.5648099809878</c:v>
                </c:pt>
                <c:pt idx="1">
                  <c:v>3960.5662547036304</c:v>
                </c:pt>
                <c:pt idx="2">
                  <c:v>4014.7247775304122</c:v>
                </c:pt>
                <c:pt idx="3">
                  <c:v>4310.1863741873021</c:v>
                </c:pt>
                <c:pt idx="4">
                  <c:v>4453.337088823102</c:v>
                </c:pt>
                <c:pt idx="5">
                  <c:v>4633.8332409315417</c:v>
                </c:pt>
                <c:pt idx="6">
                  <c:v>4945.559884696424</c:v>
                </c:pt>
                <c:pt idx="7">
                  <c:v>5477.6818601532059</c:v>
                </c:pt>
                <c:pt idx="8">
                  <c:v>5845.7701917286813</c:v>
                </c:pt>
                <c:pt idx="9">
                  <c:v>6135.742451594374</c:v>
                </c:pt>
                <c:pt idx="10">
                  <c:v>6369.2208760223757</c:v>
                </c:pt>
                <c:pt idx="11">
                  <c:v>6412.4111953842485</c:v>
                </c:pt>
                <c:pt idx="12">
                  <c:v>6040.9931740535467</c:v>
                </c:pt>
                <c:pt idx="13">
                  <c:v>6126.2813961530755</c:v>
                </c:pt>
                <c:pt idx="14">
                  <c:v>6371.1759209931433</c:v>
                </c:pt>
                <c:pt idx="15">
                  <c:v>6395.0669697181402</c:v>
                </c:pt>
                <c:pt idx="16">
                  <c:v>6632.4544661478449</c:v>
                </c:pt>
                <c:pt idx="17">
                  <c:v>6753.219131164572</c:v>
                </c:pt>
                <c:pt idx="18">
                  <c:v>7003.4671621884745</c:v>
                </c:pt>
                <c:pt idx="19">
                  <c:v>7863.2261233742402</c:v>
                </c:pt>
              </c:numCache>
            </c:numRef>
          </c:val>
        </c:ser>
        <c:marker val="1"/>
        <c:axId val="41757696"/>
        <c:axId val="41767680"/>
      </c:lineChart>
      <c:catAx>
        <c:axId val="41757696"/>
        <c:scaling>
          <c:orientation val="minMax"/>
        </c:scaling>
        <c:axPos val="b"/>
        <c:numFmt formatCode="General" sourceLinked="1"/>
        <c:tickLblPos val="nextTo"/>
        <c:txPr>
          <a:bodyPr rot="-210000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767680"/>
        <c:crosses val="autoZero"/>
        <c:auto val="1"/>
        <c:lblAlgn val="ctr"/>
        <c:lblOffset val="100"/>
      </c:catAx>
      <c:valAx>
        <c:axId val="41767680"/>
        <c:scaling>
          <c:orientation val="minMax"/>
          <c:max val="8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('000</a:t>
                </a:r>
                <a:r>
                  <a:rPr lang="en-US" baseline="0"/>
                  <a:t> </a:t>
                </a:r>
                <a:r>
                  <a:rPr lang="en-US"/>
                  <a:t>m3 overbark)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175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71735428256121"/>
          <c:y val="2.7246384777819179E-2"/>
          <c:w val="0.29549128464926738"/>
          <c:h val="0.10079381438576721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3333525296980164"/>
          <c:y val="1.8854030680719887E-2"/>
          <c:w val="0.8055014085062977"/>
          <c:h val="0.89708171295342065"/>
        </c:manualLayout>
      </c:layout>
      <c:lineChart>
        <c:grouping val="standard"/>
        <c:ser>
          <c:idx val="0"/>
          <c:order val="0"/>
          <c:tx>
            <c:v>Tip - 7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Forecast'!$S$6:$S$25</c:f>
              <c:numCache>
                <c:formatCode>General</c:formatCode>
                <c:ptCount val="20"/>
                <c:pt idx="0">
                  <c:v>231.00333841439675</c:v>
                </c:pt>
                <c:pt idx="1">
                  <c:v>202.62445847305665</c:v>
                </c:pt>
                <c:pt idx="2">
                  <c:v>228.97457026238931</c:v>
                </c:pt>
                <c:pt idx="3">
                  <c:v>247.7841573628117</c:v>
                </c:pt>
                <c:pt idx="4">
                  <c:v>247.34726990798526</c:v>
                </c:pt>
                <c:pt idx="5">
                  <c:v>246.13856740556577</c:v>
                </c:pt>
                <c:pt idx="6">
                  <c:v>256.58508669645346</c:v>
                </c:pt>
                <c:pt idx="7">
                  <c:v>272.13171195398326</c:v>
                </c:pt>
                <c:pt idx="8">
                  <c:v>268.61738437372634</c:v>
                </c:pt>
                <c:pt idx="9">
                  <c:v>275.09837857245589</c:v>
                </c:pt>
                <c:pt idx="10">
                  <c:v>265.62322270083274</c:v>
                </c:pt>
                <c:pt idx="11">
                  <c:v>268.62183213315427</c:v>
                </c:pt>
                <c:pt idx="12">
                  <c:v>247.43549166017272</c:v>
                </c:pt>
                <c:pt idx="13">
                  <c:v>247.55933980350869</c:v>
                </c:pt>
                <c:pt idx="14">
                  <c:v>258.03123950765405</c:v>
                </c:pt>
                <c:pt idx="15">
                  <c:v>221.04413612779967</c:v>
                </c:pt>
                <c:pt idx="16">
                  <c:v>225.67841833128122</c:v>
                </c:pt>
                <c:pt idx="17">
                  <c:v>222.03162571829984</c:v>
                </c:pt>
                <c:pt idx="18">
                  <c:v>229.55714646738414</c:v>
                </c:pt>
                <c:pt idx="19">
                  <c:v>249.69220596895963</c:v>
                </c:pt>
              </c:numCache>
            </c:numRef>
          </c:val>
        </c:ser>
        <c:ser>
          <c:idx val="1"/>
          <c:order val="1"/>
          <c:tx>
            <c:v>7 - 13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Forecast'!$T$6:$T$25</c:f>
              <c:numCache>
                <c:formatCode>General</c:formatCode>
                <c:ptCount val="20"/>
                <c:pt idx="0">
                  <c:v>1007.6207319171394</c:v>
                </c:pt>
                <c:pt idx="1">
                  <c:v>947.73286529557356</c:v>
                </c:pt>
                <c:pt idx="2">
                  <c:v>960.69227112185365</c:v>
                </c:pt>
                <c:pt idx="3">
                  <c:v>1053.0635590858701</c:v>
                </c:pt>
                <c:pt idx="4">
                  <c:v>1046.1169015987739</c:v>
                </c:pt>
                <c:pt idx="5">
                  <c:v>1113.7070028529433</c:v>
                </c:pt>
                <c:pt idx="6">
                  <c:v>1159.1384586950603</c:v>
                </c:pt>
                <c:pt idx="7">
                  <c:v>1206.9437784471147</c:v>
                </c:pt>
                <c:pt idx="8">
                  <c:v>1207.2819273622449</c:v>
                </c:pt>
                <c:pt idx="9">
                  <c:v>1244.3054358116624</c:v>
                </c:pt>
                <c:pt idx="10">
                  <c:v>1181.3345148364938</c:v>
                </c:pt>
                <c:pt idx="11">
                  <c:v>1208.8154638693813</c:v>
                </c:pt>
                <c:pt idx="12">
                  <c:v>1085.4711129998218</c:v>
                </c:pt>
                <c:pt idx="13">
                  <c:v>1134.4341902271781</c:v>
                </c:pt>
                <c:pt idx="14">
                  <c:v>1176.0336832227724</c:v>
                </c:pt>
                <c:pt idx="15">
                  <c:v>964.11722030185933</c:v>
                </c:pt>
                <c:pt idx="16">
                  <c:v>1014.5416062070899</c:v>
                </c:pt>
                <c:pt idx="17">
                  <c:v>999.51225025237159</c:v>
                </c:pt>
                <c:pt idx="18">
                  <c:v>1045.2691963144828</c:v>
                </c:pt>
                <c:pt idx="19">
                  <c:v>1189.1845816490961</c:v>
                </c:pt>
              </c:numCache>
            </c:numRef>
          </c:val>
        </c:ser>
        <c:ser>
          <c:idx val="2"/>
          <c:order val="2"/>
          <c:tx>
            <c:v>14 - 19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Forecast'!$U$6:$U$25</c:f>
              <c:numCache>
                <c:formatCode>General</c:formatCode>
                <c:ptCount val="20"/>
                <c:pt idx="0">
                  <c:v>1128.4802822659642</c:v>
                </c:pt>
                <c:pt idx="1">
                  <c:v>1056.7394454989721</c:v>
                </c:pt>
                <c:pt idx="2">
                  <c:v>1183.1561147539755</c:v>
                </c:pt>
                <c:pt idx="3">
                  <c:v>1330.7921625082122</c:v>
                </c:pt>
                <c:pt idx="4">
                  <c:v>1340.2075257886586</c:v>
                </c:pt>
                <c:pt idx="5">
                  <c:v>1548.0849542145647</c:v>
                </c:pt>
                <c:pt idx="6">
                  <c:v>1662.1742154099318</c:v>
                </c:pt>
                <c:pt idx="7">
                  <c:v>1868.1751323591416</c:v>
                </c:pt>
                <c:pt idx="8">
                  <c:v>1884.586075816208</c:v>
                </c:pt>
                <c:pt idx="9">
                  <c:v>2071.1348909344233</c:v>
                </c:pt>
                <c:pt idx="10">
                  <c:v>2005.1049884563242</c:v>
                </c:pt>
                <c:pt idx="11">
                  <c:v>2005.7157973313576</c:v>
                </c:pt>
                <c:pt idx="12">
                  <c:v>1819.9365545352243</c:v>
                </c:pt>
                <c:pt idx="13">
                  <c:v>1862.0725168690728</c:v>
                </c:pt>
                <c:pt idx="14">
                  <c:v>2041.0702841810412</c:v>
                </c:pt>
                <c:pt idx="15">
                  <c:v>1736.4293563231008</c:v>
                </c:pt>
                <c:pt idx="16">
                  <c:v>1907.9344071220307</c:v>
                </c:pt>
                <c:pt idx="17">
                  <c:v>1863.964901851572</c:v>
                </c:pt>
                <c:pt idx="18">
                  <c:v>1950.2368398384215</c:v>
                </c:pt>
                <c:pt idx="19">
                  <c:v>2222.4115518992235</c:v>
                </c:pt>
              </c:numCache>
            </c:numRef>
          </c:val>
        </c:ser>
        <c:ser>
          <c:idx val="3"/>
          <c:order val="3"/>
          <c:tx>
            <c:v>&gt;= 20 cm</c:v>
          </c:tx>
          <c:marker>
            <c:symbol val="none"/>
          </c:marker>
          <c:cat>
            <c:numRef>
              <c:f>'[1]Table 2 NRV Forecast'!$B$6:$B$25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2 NRV Forecast'!$V$6:$V$25</c:f>
              <c:numCache>
                <c:formatCode>General</c:formatCode>
                <c:ptCount val="20"/>
                <c:pt idx="0">
                  <c:v>1818.4637957978841</c:v>
                </c:pt>
                <c:pt idx="1">
                  <c:v>1956.0939439090848</c:v>
                </c:pt>
                <c:pt idx="2">
                  <c:v>1870.8763916545829</c:v>
                </c:pt>
                <c:pt idx="3">
                  <c:v>1926.3306525932194</c:v>
                </c:pt>
                <c:pt idx="4">
                  <c:v>2067.0126614356695</c:v>
                </c:pt>
                <c:pt idx="5">
                  <c:v>1972.0412838640339</c:v>
                </c:pt>
                <c:pt idx="6">
                  <c:v>2124.2472105914317</c:v>
                </c:pt>
                <c:pt idx="7">
                  <c:v>2402.5629493469496</c:v>
                </c:pt>
                <c:pt idx="8">
                  <c:v>2753.9021885502289</c:v>
                </c:pt>
                <c:pt idx="9">
                  <c:v>2820.3021248482883</c:v>
                </c:pt>
                <c:pt idx="10">
                  <c:v>3182.7813727295579</c:v>
                </c:pt>
                <c:pt idx="11">
                  <c:v>3197.8799341835092</c:v>
                </c:pt>
                <c:pt idx="12">
                  <c:v>3135.585506518501</c:v>
                </c:pt>
                <c:pt idx="13">
                  <c:v>3129.7746890568251</c:v>
                </c:pt>
                <c:pt idx="14">
                  <c:v>3154.0719535893295</c:v>
                </c:pt>
                <c:pt idx="15">
                  <c:v>3694.5203930931802</c:v>
                </c:pt>
                <c:pt idx="16">
                  <c:v>3709.9784528187247</c:v>
                </c:pt>
                <c:pt idx="17">
                  <c:v>3889.7419790606282</c:v>
                </c:pt>
                <c:pt idx="18">
                  <c:v>4007.9611260355705</c:v>
                </c:pt>
                <c:pt idx="19">
                  <c:v>4451.6299898259203</c:v>
                </c:pt>
              </c:numCache>
            </c:numRef>
          </c:val>
        </c:ser>
        <c:ser>
          <c:idx val="4"/>
          <c:order val="4"/>
          <c:tx>
            <c:v>&gt;=7cm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'[1]Table 2 NRV Forecast'!$W$6:$W$25</c:f>
              <c:numCache>
                <c:formatCode>General</c:formatCode>
                <c:ptCount val="20"/>
                <c:pt idx="0">
                  <c:v>3954.5648099809878</c:v>
                </c:pt>
                <c:pt idx="1">
                  <c:v>3960.5662547036304</c:v>
                </c:pt>
                <c:pt idx="2">
                  <c:v>4014.7247775304122</c:v>
                </c:pt>
                <c:pt idx="3">
                  <c:v>4310.1863741873021</c:v>
                </c:pt>
                <c:pt idx="4">
                  <c:v>4453.337088823102</c:v>
                </c:pt>
                <c:pt idx="5">
                  <c:v>4633.8332409315417</c:v>
                </c:pt>
                <c:pt idx="6">
                  <c:v>4945.559884696424</c:v>
                </c:pt>
                <c:pt idx="7">
                  <c:v>5477.6818601532059</c:v>
                </c:pt>
                <c:pt idx="8">
                  <c:v>5845.7701917286813</c:v>
                </c:pt>
                <c:pt idx="9">
                  <c:v>6135.742451594374</c:v>
                </c:pt>
                <c:pt idx="10">
                  <c:v>6369.2208760223757</c:v>
                </c:pt>
                <c:pt idx="11">
                  <c:v>6412.4111953842485</c:v>
                </c:pt>
                <c:pt idx="12">
                  <c:v>6040.9931740535467</c:v>
                </c:pt>
                <c:pt idx="13">
                  <c:v>6126.2813961530755</c:v>
                </c:pt>
                <c:pt idx="14">
                  <c:v>6371.1759209931433</c:v>
                </c:pt>
                <c:pt idx="15">
                  <c:v>6395.0669697181402</c:v>
                </c:pt>
                <c:pt idx="16">
                  <c:v>6632.4544661478449</c:v>
                </c:pt>
                <c:pt idx="17">
                  <c:v>6753.219131164572</c:v>
                </c:pt>
                <c:pt idx="18">
                  <c:v>7003.4671621884745</c:v>
                </c:pt>
                <c:pt idx="19">
                  <c:v>7863.2261233742402</c:v>
                </c:pt>
              </c:numCache>
            </c:numRef>
          </c:val>
        </c:ser>
        <c:marker val="1"/>
        <c:axId val="52830208"/>
        <c:axId val="52831744"/>
      </c:lineChart>
      <c:catAx>
        <c:axId val="52830208"/>
        <c:scaling>
          <c:orientation val="minMax"/>
        </c:scaling>
        <c:axPos val="b"/>
        <c:numFmt formatCode="General" sourceLinked="1"/>
        <c:tickLblPos val="nextTo"/>
        <c:txPr>
          <a:bodyPr rot="-210000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31744"/>
        <c:crosses val="autoZero"/>
        <c:auto val="1"/>
        <c:lblAlgn val="ctr"/>
        <c:lblOffset val="100"/>
      </c:catAx>
      <c:valAx>
        <c:axId val="52831744"/>
        <c:scaling>
          <c:orientation val="minMax"/>
          <c:max val="8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Volume ('000 m3 overbark)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30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271735428256121"/>
          <c:y val="2.7246384777819179E-2"/>
          <c:w val="0.29549128464926738"/>
          <c:h val="0.10079381438576721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0.10861033320996341"/>
          <c:y val="3.2534863727002691E-2"/>
          <c:w val="0.84810509369495302"/>
          <c:h val="0.87039078662646863"/>
        </c:manualLayout>
      </c:layout>
      <c:lineChart>
        <c:grouping val="standard"/>
        <c:ser>
          <c:idx val="0"/>
          <c:order val="0"/>
          <c:tx>
            <c:v>Spruce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'[1]Table 3 NRV Species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3 NRV Species Forecast'!$S$6:$S$25</c:f>
              <c:numCache>
                <c:formatCode>General</c:formatCode>
                <c:ptCount val="20"/>
                <c:pt idx="0">
                  <c:v>3148.5547809190957</c:v>
                </c:pt>
                <c:pt idx="1">
                  <c:v>2930.5930379131005</c:v>
                </c:pt>
                <c:pt idx="2">
                  <c:v>3444.2529107632172</c:v>
                </c:pt>
                <c:pt idx="3">
                  <c:v>3916.8902659232053</c:v>
                </c:pt>
                <c:pt idx="4">
                  <c:v>3883.2914648011565</c:v>
                </c:pt>
                <c:pt idx="5">
                  <c:v>3894.6283390213493</c:v>
                </c:pt>
                <c:pt idx="6">
                  <c:v>4233.2330922670872</c:v>
                </c:pt>
                <c:pt idx="7">
                  <c:v>4824.5965712850148</c:v>
                </c:pt>
                <c:pt idx="8">
                  <c:v>5110.6891495414711</c:v>
                </c:pt>
                <c:pt idx="9">
                  <c:v>5450.1184510651838</c:v>
                </c:pt>
                <c:pt idx="10">
                  <c:v>5679.7814023670453</c:v>
                </c:pt>
                <c:pt idx="11">
                  <c:v>5512.2706843073993</c:v>
                </c:pt>
                <c:pt idx="12">
                  <c:v>5256.4091792243016</c:v>
                </c:pt>
                <c:pt idx="13">
                  <c:v>5169.0261552797492</c:v>
                </c:pt>
                <c:pt idx="14">
                  <c:v>5413.2771040599446</c:v>
                </c:pt>
                <c:pt idx="15">
                  <c:v>5702.0806300625445</c:v>
                </c:pt>
                <c:pt idx="16">
                  <c:v>5757.2120937281961</c:v>
                </c:pt>
                <c:pt idx="17">
                  <c:v>5945.3299988997478</c:v>
                </c:pt>
                <c:pt idx="18">
                  <c:v>5894.1187924190972</c:v>
                </c:pt>
                <c:pt idx="19">
                  <c:v>6447.6288616255206</c:v>
                </c:pt>
              </c:numCache>
            </c:numRef>
          </c:val>
        </c:ser>
        <c:ser>
          <c:idx val="1"/>
          <c:order val="1"/>
          <c:tx>
            <c:v>Lodgepole Pine</c:v>
          </c:tx>
          <c:marker>
            <c:symbol val="none"/>
          </c:marker>
          <c:cat>
            <c:numRef>
              <c:f>'[1]Table 3 NRV Species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3 NRV Species Forecast'!$T$6:$T$25</c:f>
              <c:numCache>
                <c:formatCode>General</c:formatCode>
                <c:ptCount val="20"/>
                <c:pt idx="0">
                  <c:v>180.70086401839251</c:v>
                </c:pt>
                <c:pt idx="1">
                  <c:v>267.98775008419221</c:v>
                </c:pt>
                <c:pt idx="2">
                  <c:v>80.852709483888702</c:v>
                </c:pt>
                <c:pt idx="3">
                  <c:v>79.501986615318401</c:v>
                </c:pt>
                <c:pt idx="4">
                  <c:v>160.97137142079046</c:v>
                </c:pt>
                <c:pt idx="5">
                  <c:v>108.17330563356037</c:v>
                </c:pt>
                <c:pt idx="6">
                  <c:v>128.68791428590291</c:v>
                </c:pt>
                <c:pt idx="7">
                  <c:v>124.39969065772466</c:v>
                </c:pt>
                <c:pt idx="8">
                  <c:v>202.35437688626041</c:v>
                </c:pt>
                <c:pt idx="9">
                  <c:v>133.72234749721997</c:v>
                </c:pt>
                <c:pt idx="10">
                  <c:v>320.35550188052912</c:v>
                </c:pt>
                <c:pt idx="11">
                  <c:v>504.47808901366267</c:v>
                </c:pt>
                <c:pt idx="12">
                  <c:v>376.55545857313371</c:v>
                </c:pt>
                <c:pt idx="13">
                  <c:v>451.67688317872143</c:v>
                </c:pt>
                <c:pt idx="14">
                  <c:v>570.17078443723665</c:v>
                </c:pt>
                <c:pt idx="15">
                  <c:v>280.36263529994579</c:v>
                </c:pt>
                <c:pt idx="16">
                  <c:v>315.89822459605102</c:v>
                </c:pt>
                <c:pt idx="17">
                  <c:v>303.3316751586438</c:v>
                </c:pt>
                <c:pt idx="18">
                  <c:v>388.01507416341673</c:v>
                </c:pt>
                <c:pt idx="19">
                  <c:v>461.45127267343821</c:v>
                </c:pt>
              </c:numCache>
            </c:numRef>
          </c:val>
        </c:ser>
        <c:ser>
          <c:idx val="2"/>
          <c:order val="2"/>
          <c:tx>
            <c:v>Other Conifers</c:v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'[1]Table 3 NRV Species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3 NRV Species Forecast'!$U$6:$U$25</c:f>
              <c:numCache>
                <c:formatCode>General</c:formatCode>
                <c:ptCount val="20"/>
                <c:pt idx="0">
                  <c:v>543.92431706665025</c:v>
                </c:pt>
                <c:pt idx="1">
                  <c:v>691.93928046420081</c:v>
                </c:pt>
                <c:pt idx="2">
                  <c:v>410.59630458498225</c:v>
                </c:pt>
                <c:pt idx="3">
                  <c:v>234.2937051811148</c:v>
                </c:pt>
                <c:pt idx="4">
                  <c:v>325.61479827740493</c:v>
                </c:pt>
                <c:pt idx="5">
                  <c:v>501.72871416700593</c:v>
                </c:pt>
                <c:pt idx="6">
                  <c:v>481.35471739133521</c:v>
                </c:pt>
                <c:pt idx="7">
                  <c:v>428.47252689813149</c:v>
                </c:pt>
                <c:pt idx="8">
                  <c:v>424.24528943625728</c:v>
                </c:pt>
                <c:pt idx="9">
                  <c:v>439.64265242838502</c:v>
                </c:pt>
                <c:pt idx="10">
                  <c:v>216.52357419384899</c:v>
                </c:pt>
                <c:pt idx="11">
                  <c:v>228.59047714972809</c:v>
                </c:pt>
                <c:pt idx="12">
                  <c:v>218.50182526813393</c:v>
                </c:pt>
                <c:pt idx="13">
                  <c:v>228.62466962125518</c:v>
                </c:pt>
                <c:pt idx="14">
                  <c:v>272.33313511112658</c:v>
                </c:pt>
                <c:pt idx="15">
                  <c:v>334.66641189036147</c:v>
                </c:pt>
                <c:pt idx="16">
                  <c:v>447.40879188174642</c:v>
                </c:pt>
                <c:pt idx="17">
                  <c:v>309.39099137541405</c:v>
                </c:pt>
                <c:pt idx="18">
                  <c:v>399.26379399019089</c:v>
                </c:pt>
                <c:pt idx="19">
                  <c:v>492.02053837314838</c:v>
                </c:pt>
              </c:numCache>
            </c:numRef>
          </c:val>
        </c:ser>
        <c:ser>
          <c:idx val="3"/>
          <c:order val="3"/>
          <c:tx>
            <c:v>Broadleaves</c:v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'[1]Table 3 NRV Species Forecast'!$B$33:$B$52</c:f>
              <c:numCache>
                <c:formatCode>General</c:formatCode>
                <c:ptCount val="2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</c:numCache>
            </c:numRef>
          </c:cat>
          <c:val>
            <c:numRef>
              <c:f>'[1]Table 3 NRV Species Forecast'!$V$6:$V$25</c:f>
              <c:numCache>
                <c:formatCode>General</c:formatCode>
                <c:ptCount val="20"/>
                <c:pt idx="0">
                  <c:v>94.486864469574641</c:v>
                </c:pt>
                <c:pt idx="1">
                  <c:v>85.053993930933345</c:v>
                </c:pt>
                <c:pt idx="2">
                  <c:v>92.468837544138552</c:v>
                </c:pt>
                <c:pt idx="3">
                  <c:v>91.873514833824885</c:v>
                </c:pt>
                <c:pt idx="4">
                  <c:v>96.97182134804585</c:v>
                </c:pt>
                <c:pt idx="5">
                  <c:v>132.80836093064067</c:v>
                </c:pt>
                <c:pt idx="6">
                  <c:v>105.65999248387014</c:v>
                </c:pt>
                <c:pt idx="7">
                  <c:v>103.51482064911126</c:v>
                </c:pt>
                <c:pt idx="8">
                  <c:v>113.89215870640132</c:v>
                </c:pt>
                <c:pt idx="9">
                  <c:v>118.45016670485576</c:v>
                </c:pt>
                <c:pt idx="10">
                  <c:v>168.84768069862292</c:v>
                </c:pt>
                <c:pt idx="11">
                  <c:v>183.31747756831942</c:v>
                </c:pt>
                <c:pt idx="12">
                  <c:v>207.66870290563705</c:v>
                </c:pt>
                <c:pt idx="13">
                  <c:v>295.17512345512745</c:v>
                </c:pt>
                <c:pt idx="14">
                  <c:v>134.73348147782053</c:v>
                </c:pt>
                <c:pt idx="15">
                  <c:v>106.25351282312126</c:v>
                </c:pt>
                <c:pt idx="16">
                  <c:v>140.17765609806915</c:v>
                </c:pt>
                <c:pt idx="17">
                  <c:v>223.63724528007188</c:v>
                </c:pt>
                <c:pt idx="18">
                  <c:v>350.44947071066053</c:v>
                </c:pt>
                <c:pt idx="19">
                  <c:v>490.44612600247928</c:v>
                </c:pt>
              </c:numCache>
            </c:numRef>
          </c:val>
        </c:ser>
        <c:marker val="1"/>
        <c:axId val="60047360"/>
        <c:axId val="60048896"/>
      </c:lineChart>
      <c:catAx>
        <c:axId val="60047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048896"/>
        <c:crosses val="autoZero"/>
        <c:auto val="1"/>
        <c:lblAlgn val="ctr"/>
        <c:lblOffset val="100"/>
      </c:catAx>
      <c:valAx>
        <c:axId val="60048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Volume ('000 m3 overbak)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60047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0858384574218"/>
          <c:y val="5.7023116038906786E-2"/>
          <c:w val="0.22601210300278571"/>
          <c:h val="0.18909903237523606"/>
        </c:manualLayout>
      </c:layout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114298</xdr:rowOff>
    </xdr:from>
    <xdr:to>
      <xdr:col>10</xdr:col>
      <xdr:colOff>371474</xdr:colOff>
      <xdr:row>32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240507</xdr:colOff>
      <xdr:row>29</xdr:row>
      <xdr:rowOff>92869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352426</xdr:colOff>
      <xdr:row>28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504823</xdr:colOff>
      <xdr:row>1</xdr:row>
      <xdr:rowOff>161925</xdr:rowOff>
    </xdr:from>
    <xdr:to>
      <xdr:col>20</xdr:col>
      <xdr:colOff>561974</xdr:colOff>
      <xdr:row>32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2</xdr:row>
      <xdr:rowOff>85724</xdr:rowOff>
    </xdr:from>
    <xdr:to>
      <xdr:col>23</xdr:col>
      <xdr:colOff>495300</xdr:colOff>
      <xdr:row>28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428624</xdr:colOff>
      <xdr:row>27</xdr:row>
      <xdr:rowOff>152399</xdr:rowOff>
    </xdr:from>
    <xdr:to>
      <xdr:col>12</xdr:col>
      <xdr:colOff>495300</xdr:colOff>
      <xdr:row>53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27</xdr:row>
      <xdr:rowOff>19050</xdr:rowOff>
    </xdr:from>
    <xdr:to>
      <xdr:col>9</xdr:col>
      <xdr:colOff>380999</xdr:colOff>
      <xdr:row>54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123825</xdr:rowOff>
    </xdr:from>
    <xdr:to>
      <xdr:col>6</xdr:col>
      <xdr:colOff>276225</xdr:colOff>
      <xdr:row>34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590549</xdr:colOff>
      <xdr:row>6</xdr:row>
      <xdr:rowOff>9524</xdr:rowOff>
    </xdr:from>
    <xdr:to>
      <xdr:col>15</xdr:col>
      <xdr:colOff>114300</xdr:colOff>
      <xdr:row>26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2476500</xdr:colOff>
      <xdr:row>11</xdr:row>
      <xdr:rowOff>85725</xdr:rowOff>
    </xdr:from>
    <xdr:to>
      <xdr:col>10</xdr:col>
      <xdr:colOff>152400</xdr:colOff>
      <xdr:row>28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3</xdr:row>
      <xdr:rowOff>28575</xdr:rowOff>
    </xdr:from>
    <xdr:to>
      <xdr:col>13</xdr:col>
      <xdr:colOff>257175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238125</xdr:colOff>
      <xdr:row>21</xdr:row>
      <xdr:rowOff>142876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85726</xdr:colOff>
      <xdr:row>34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85726</xdr:colOff>
      <xdr:row>35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345284</xdr:colOff>
      <xdr:row>32</xdr:row>
      <xdr:rowOff>130969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e.hendrick\AppData\Local\Microsoft\Windows\Temporary%20Internet%20Files\Content.Outlook\4190BZCE\All%20Ireland%20Forecast%20Template%20Jan%202016%20Updated%20May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 Gross Volume"/>
      <sheetName val="Table 1 Gross Volume Forecast"/>
      <sheetName val="Table 2 Net Realisable Volume"/>
      <sheetName val="Table 2 NRV Forecast"/>
      <sheetName val="Table 3 NRV by Species Group"/>
      <sheetName val="Table 3 NRV Species Forecast"/>
      <sheetName val="Table 4 NRV by Harvest Type"/>
      <sheetName val="Table 4 NRV HT Forecast"/>
      <sheetName val="Table 5 Harvest Area"/>
      <sheetName val="Table 5 Harvest Area Forecast"/>
      <sheetName val="Table 6 County and NI "/>
      <sheetName val="County Non Coillte"/>
      <sheetName val="Table 6 County Forecast"/>
      <sheetName val="Table 7 Lop and Top"/>
      <sheetName val="Yield_class_composition_PC"/>
      <sheetName val="Rotations"/>
      <sheetName val="Table 7 Biomass Calculation"/>
      <sheetName val="Sheet1"/>
      <sheetName val="Sheet2"/>
      <sheetName val="Sheet3"/>
    </sheetNames>
    <sheetDataSet>
      <sheetData sheetId="0"/>
      <sheetData sheetId="1">
        <row r="29">
          <cell r="B29">
            <v>2016</v>
          </cell>
          <cell r="C29">
            <v>1010.577481382338</v>
          </cell>
        </row>
        <row r="30">
          <cell r="B30">
            <v>2017</v>
          </cell>
          <cell r="C30">
            <v>937.791123674152</v>
          </cell>
        </row>
        <row r="31">
          <cell r="B31">
            <v>2018</v>
          </cell>
          <cell r="C31">
            <v>959.05419909105478</v>
          </cell>
        </row>
        <row r="32">
          <cell r="B32">
            <v>2019</v>
          </cell>
          <cell r="C32">
            <v>1209.0180267940627</v>
          </cell>
        </row>
        <row r="33">
          <cell r="B33">
            <v>2020</v>
          </cell>
          <cell r="C33">
            <v>1367.2805547827579</v>
          </cell>
        </row>
        <row r="34">
          <cell r="B34">
            <v>2021</v>
          </cell>
          <cell r="C34">
            <v>1495.0534874783921</v>
          </cell>
        </row>
        <row r="35">
          <cell r="B35">
            <v>2022</v>
          </cell>
          <cell r="C35">
            <v>1828.3506212829236</v>
          </cell>
        </row>
        <row r="36">
          <cell r="B36">
            <v>2023</v>
          </cell>
          <cell r="C36">
            <v>2417.46983192889</v>
          </cell>
        </row>
        <row r="37">
          <cell r="B37">
            <v>2024</v>
          </cell>
          <cell r="C37">
            <v>2817.6176841624183</v>
          </cell>
        </row>
        <row r="38">
          <cell r="B38">
            <v>2025</v>
          </cell>
          <cell r="C38">
            <v>3128.6309853762878</v>
          </cell>
        </row>
        <row r="39">
          <cell r="B39">
            <v>2026</v>
          </cell>
          <cell r="C39">
            <v>3514.1954625551698</v>
          </cell>
        </row>
        <row r="40">
          <cell r="B40">
            <v>2027</v>
          </cell>
          <cell r="C40">
            <v>3561.3852000282923</v>
          </cell>
        </row>
        <row r="41">
          <cell r="B41">
            <v>2028</v>
          </cell>
          <cell r="C41">
            <v>3157.2305026141103</v>
          </cell>
        </row>
        <row r="42">
          <cell r="B42">
            <v>2029</v>
          </cell>
          <cell r="C42">
            <v>3241.6547089782816</v>
          </cell>
        </row>
        <row r="43">
          <cell r="B43">
            <v>2030</v>
          </cell>
          <cell r="C43">
            <v>3498.6330108924822</v>
          </cell>
        </row>
        <row r="44">
          <cell r="B44">
            <v>2031</v>
          </cell>
          <cell r="C44">
            <v>3563.2824916563595</v>
          </cell>
        </row>
        <row r="45">
          <cell r="B45">
            <v>2032</v>
          </cell>
          <cell r="C45">
            <v>3808.2194486008671</v>
          </cell>
        </row>
        <row r="46">
          <cell r="B46">
            <v>2033</v>
          </cell>
          <cell r="C46">
            <v>3955.5739050192196</v>
          </cell>
        </row>
        <row r="47">
          <cell r="B47">
            <v>2034</v>
          </cell>
          <cell r="C47">
            <v>4234.8505888564741</v>
          </cell>
        </row>
        <row r="48">
          <cell r="B48">
            <v>2035</v>
          </cell>
          <cell r="C48">
            <v>5149.4087824441012</v>
          </cell>
        </row>
      </sheetData>
      <sheetData sheetId="2"/>
      <sheetData sheetId="3">
        <row r="6">
          <cell r="B6">
            <v>2016</v>
          </cell>
          <cell r="D6">
            <v>368.02239076563461</v>
          </cell>
          <cell r="E6">
            <v>219.182240910449</v>
          </cell>
          <cell r="F6">
            <v>328.36017830490459</v>
          </cell>
          <cell r="S6">
            <v>231.00333841439675</v>
          </cell>
          <cell r="T6">
            <v>1007.6207319171394</v>
          </cell>
          <cell r="U6">
            <v>1128.4802822659642</v>
          </cell>
          <cell r="V6">
            <v>1818.4637957978841</v>
          </cell>
          <cell r="W6">
            <v>3954.5648099809878</v>
          </cell>
        </row>
        <row r="7">
          <cell r="B7">
            <v>2017</v>
          </cell>
          <cell r="D7">
            <v>356.41866158858795</v>
          </cell>
          <cell r="E7">
            <v>173.79059384554742</v>
          </cell>
          <cell r="F7">
            <v>328.66855630658159</v>
          </cell>
          <cell r="S7">
            <v>202.62445847305665</v>
          </cell>
          <cell r="T7">
            <v>947.73286529557356</v>
          </cell>
          <cell r="U7">
            <v>1056.7394454989721</v>
          </cell>
          <cell r="V7">
            <v>1956.0939439090848</v>
          </cell>
          <cell r="W7">
            <v>3960.5662547036304</v>
          </cell>
        </row>
        <row r="8">
          <cell r="B8">
            <v>2018</v>
          </cell>
          <cell r="D8">
            <v>375.36145809695427</v>
          </cell>
          <cell r="E8">
            <v>211.74361876412837</v>
          </cell>
          <cell r="F8">
            <v>280.85429627119714</v>
          </cell>
          <cell r="S8">
            <v>228.97457026238931</v>
          </cell>
          <cell r="T8">
            <v>960.69227112185365</v>
          </cell>
          <cell r="U8">
            <v>1183.1561147539755</v>
          </cell>
          <cell r="V8">
            <v>1870.8763916545829</v>
          </cell>
          <cell r="W8">
            <v>4014.7247775304122</v>
          </cell>
        </row>
        <row r="9">
          <cell r="B9">
            <v>2019</v>
          </cell>
          <cell r="D9">
            <v>451.19381993643879</v>
          </cell>
          <cell r="E9">
            <v>333.56856165907425</v>
          </cell>
          <cell r="F9">
            <v>297.51058332554015</v>
          </cell>
          <cell r="S9">
            <v>247.7841573628117</v>
          </cell>
          <cell r="T9">
            <v>1053.0635590858701</v>
          </cell>
          <cell r="U9">
            <v>1330.7921625082122</v>
          </cell>
          <cell r="V9">
            <v>1926.3306525932194</v>
          </cell>
          <cell r="W9">
            <v>4310.1863741873021</v>
          </cell>
        </row>
        <row r="10">
          <cell r="B10">
            <v>2020</v>
          </cell>
          <cell r="D10">
            <v>473.46650533886447</v>
          </cell>
          <cell r="E10">
            <v>372.04361642731214</v>
          </cell>
          <cell r="F10">
            <v>401.1169010484428</v>
          </cell>
          <cell r="S10">
            <v>247.34726990798526</v>
          </cell>
          <cell r="T10">
            <v>1046.1169015987739</v>
          </cell>
          <cell r="U10">
            <v>1340.2075257886586</v>
          </cell>
          <cell r="V10">
            <v>2067.0126614356695</v>
          </cell>
          <cell r="W10">
            <v>4453.337088823102</v>
          </cell>
        </row>
        <row r="11">
          <cell r="B11">
            <v>2021</v>
          </cell>
          <cell r="D11">
            <v>501.2946266585468</v>
          </cell>
          <cell r="E11">
            <v>445.81943131469023</v>
          </cell>
          <cell r="F11">
            <v>411.8083658551347</v>
          </cell>
          <cell r="S11">
            <v>246.13856740556577</v>
          </cell>
          <cell r="T11">
            <v>1113.7070028529433</v>
          </cell>
          <cell r="U11">
            <v>1548.0849542145647</v>
          </cell>
          <cell r="V11">
            <v>1972.0412838640339</v>
          </cell>
          <cell r="W11">
            <v>4633.8332409315417</v>
          </cell>
        </row>
        <row r="12">
          <cell r="B12">
            <v>2022</v>
          </cell>
          <cell r="D12">
            <v>546.72608250066389</v>
          </cell>
          <cell r="E12">
            <v>559.90869251005734</v>
          </cell>
          <cell r="F12">
            <v>564.01429258253268</v>
          </cell>
          <cell r="S12">
            <v>256.58508669645346</v>
          </cell>
          <cell r="T12">
            <v>1159.1384586950603</v>
          </cell>
          <cell r="U12">
            <v>1662.1742154099318</v>
          </cell>
          <cell r="V12">
            <v>2124.2472105914317</v>
          </cell>
          <cell r="W12">
            <v>4945.559884696424</v>
          </cell>
        </row>
        <row r="13">
          <cell r="B13">
            <v>2023</v>
          </cell>
          <cell r="D13">
            <v>594.53140225271818</v>
          </cell>
          <cell r="E13">
            <v>765.90960945926724</v>
          </cell>
          <cell r="F13">
            <v>842.33003133805073</v>
          </cell>
          <cell r="S13">
            <v>272.13171195398326</v>
          </cell>
          <cell r="T13">
            <v>1206.9437784471147</v>
          </cell>
          <cell r="U13">
            <v>1868.1751323591416</v>
          </cell>
          <cell r="V13">
            <v>2402.5629493469496</v>
          </cell>
          <cell r="W13">
            <v>5477.6818601532059</v>
          </cell>
        </row>
        <row r="14">
          <cell r="B14">
            <v>2024</v>
          </cell>
          <cell r="D14">
            <v>594.8695511678485</v>
          </cell>
          <cell r="E14">
            <v>782.32055291633367</v>
          </cell>
          <cell r="F14">
            <v>1193.66927054133</v>
          </cell>
          <cell r="S14">
            <v>268.61738437372634</v>
          </cell>
          <cell r="T14">
            <v>1207.2819273622449</v>
          </cell>
          <cell r="U14">
            <v>1884.586075816208</v>
          </cell>
          <cell r="V14">
            <v>2753.9021885502289</v>
          </cell>
          <cell r="W14">
            <v>5845.7701917286813</v>
          </cell>
        </row>
        <row r="15">
          <cell r="B15">
            <v>2025</v>
          </cell>
          <cell r="D15">
            <v>631.89305961726598</v>
          </cell>
          <cell r="E15">
            <v>968.86936803454898</v>
          </cell>
          <cell r="F15">
            <v>1260.0692068393892</v>
          </cell>
          <cell r="S15">
            <v>275.09837857245589</v>
          </cell>
          <cell r="T15">
            <v>1244.3054358116624</v>
          </cell>
          <cell r="U15">
            <v>2071.1348909344233</v>
          </cell>
          <cell r="V15">
            <v>2820.3021248482883</v>
          </cell>
          <cell r="W15">
            <v>6135.742451594374</v>
          </cell>
        </row>
        <row r="16">
          <cell r="B16">
            <v>2026</v>
          </cell>
          <cell r="D16">
            <v>655.71498066105869</v>
          </cell>
          <cell r="E16">
            <v>1047.9334318100982</v>
          </cell>
          <cell r="F16">
            <v>1508.0472030919548</v>
          </cell>
          <cell r="S16">
            <v>265.62322270083274</v>
          </cell>
          <cell r="T16">
            <v>1181.3345148364938</v>
          </cell>
          <cell r="U16">
            <v>2005.1049884563242</v>
          </cell>
          <cell r="V16">
            <v>3182.7813727295579</v>
          </cell>
          <cell r="W16">
            <v>6369.2208760223757</v>
          </cell>
        </row>
        <row r="17">
          <cell r="B17">
            <v>2027</v>
          </cell>
          <cell r="D17">
            <v>683.19592969394637</v>
          </cell>
          <cell r="E17">
            <v>1048.5442406851316</v>
          </cell>
          <cell r="F17">
            <v>1523.1457645459066</v>
          </cell>
          <cell r="S17">
            <v>268.62183213315427</v>
          </cell>
          <cell r="T17">
            <v>1208.8154638693813</v>
          </cell>
          <cell r="U17">
            <v>2005.7157973313576</v>
          </cell>
          <cell r="V17">
            <v>3197.8799341835092</v>
          </cell>
          <cell r="W17">
            <v>6412.4111953842485</v>
          </cell>
        </row>
        <row r="18">
          <cell r="B18">
            <v>2028</v>
          </cell>
          <cell r="D18">
            <v>559.85157882438671</v>
          </cell>
          <cell r="E18">
            <v>862.76499788899832</v>
          </cell>
          <cell r="F18">
            <v>1460.8513368808981</v>
          </cell>
          <cell r="S18">
            <v>247.43549166017272</v>
          </cell>
          <cell r="T18">
            <v>1085.4711129998218</v>
          </cell>
          <cell r="U18">
            <v>1819.9365545352243</v>
          </cell>
          <cell r="V18">
            <v>3135.585506518501</v>
          </cell>
          <cell r="W18">
            <v>6040.9931740535467</v>
          </cell>
        </row>
        <row r="19">
          <cell r="B19">
            <v>2029</v>
          </cell>
          <cell r="D19">
            <v>608.81465605174299</v>
          </cell>
          <cell r="E19">
            <v>904.90096022284672</v>
          </cell>
          <cell r="F19">
            <v>1455.0405194192224</v>
          </cell>
          <cell r="S19">
            <v>247.55933980350869</v>
          </cell>
          <cell r="T19">
            <v>1134.4341902271781</v>
          </cell>
          <cell r="U19">
            <v>1862.0725168690728</v>
          </cell>
          <cell r="V19">
            <v>3129.7746890568251</v>
          </cell>
          <cell r="W19">
            <v>6126.2813961530755</v>
          </cell>
        </row>
        <row r="20">
          <cell r="B20">
            <v>2030</v>
          </cell>
          <cell r="D20">
            <v>650.41414904733745</v>
          </cell>
          <cell r="E20">
            <v>1083.8987275348152</v>
          </cell>
          <cell r="F20">
            <v>1479.3377839517266</v>
          </cell>
          <cell r="S20">
            <v>258.03123950765405</v>
          </cell>
          <cell r="T20">
            <v>1176.0336832227724</v>
          </cell>
          <cell r="U20">
            <v>2041.0702841810412</v>
          </cell>
          <cell r="V20">
            <v>3154.0719535893295</v>
          </cell>
          <cell r="W20">
            <v>6371.1759209931433</v>
          </cell>
        </row>
        <row r="21">
          <cell r="B21">
            <v>2031</v>
          </cell>
          <cell r="D21">
            <v>527.76523267365485</v>
          </cell>
          <cell r="E21">
            <v>890.38282650875226</v>
          </cell>
          <cell r="F21">
            <v>1837.4671612906839</v>
          </cell>
          <cell r="S21">
            <v>221.04413612779967</v>
          </cell>
          <cell r="T21">
            <v>964.11722030185933</v>
          </cell>
          <cell r="U21">
            <v>1736.4293563231008</v>
          </cell>
          <cell r="V21">
            <v>3694.5203930931802</v>
          </cell>
          <cell r="W21">
            <v>6395.0669697181402</v>
          </cell>
        </row>
        <row r="22">
          <cell r="B22">
            <v>2032</v>
          </cell>
          <cell r="D22">
            <v>578.18961857888542</v>
          </cell>
          <cell r="E22">
            <v>1061.8878773076824</v>
          </cell>
          <cell r="F22">
            <v>1852.9252210162283</v>
          </cell>
          <cell r="S22">
            <v>225.67841833128122</v>
          </cell>
          <cell r="T22">
            <v>1014.5416062070899</v>
          </cell>
          <cell r="U22">
            <v>1907.9344071220307</v>
          </cell>
          <cell r="V22">
            <v>3709.9784528187247</v>
          </cell>
          <cell r="W22">
            <v>6632.4544661478449</v>
          </cell>
        </row>
        <row r="23">
          <cell r="B23">
            <v>2033</v>
          </cell>
          <cell r="D23">
            <v>563.16026262416699</v>
          </cell>
          <cell r="E23">
            <v>1017.9183720372235</v>
          </cell>
          <cell r="F23">
            <v>2032.688747258132</v>
          </cell>
          <cell r="S23">
            <v>222.03162571829984</v>
          </cell>
          <cell r="T23">
            <v>999.51225025237159</v>
          </cell>
          <cell r="U23">
            <v>1863.964901851572</v>
          </cell>
          <cell r="V23">
            <v>3889.7419790606282</v>
          </cell>
          <cell r="W23">
            <v>6753.219131164572</v>
          </cell>
        </row>
        <row r="24">
          <cell r="B24">
            <v>2034</v>
          </cell>
          <cell r="D24">
            <v>608.91720868627817</v>
          </cell>
          <cell r="E24">
            <v>1104.1903100240731</v>
          </cell>
          <cell r="F24">
            <v>2150.9078942330743</v>
          </cell>
          <cell r="S24">
            <v>229.55714646738414</v>
          </cell>
          <cell r="T24">
            <v>1045.2691963144828</v>
          </cell>
          <cell r="U24">
            <v>1950.2368398384215</v>
          </cell>
          <cell r="V24">
            <v>4007.9611260355705</v>
          </cell>
          <cell r="W24">
            <v>7003.4671621884745</v>
          </cell>
        </row>
        <row r="25">
          <cell r="B25">
            <v>2035</v>
          </cell>
          <cell r="D25">
            <v>752.83259402089163</v>
          </cell>
          <cell r="E25">
            <v>1376.3650220848751</v>
          </cell>
          <cell r="F25">
            <v>2594.5767580234246</v>
          </cell>
          <cell r="S25">
            <v>249.69220596895963</v>
          </cell>
          <cell r="T25">
            <v>1189.1845816490961</v>
          </cell>
          <cell r="U25">
            <v>2222.4115518992235</v>
          </cell>
          <cell r="V25">
            <v>4451.6299898259203</v>
          </cell>
          <cell r="W25">
            <v>7863.2261233742402</v>
          </cell>
        </row>
      </sheetData>
      <sheetData sheetId="4"/>
      <sheetData sheetId="5">
        <row r="6">
          <cell r="S6">
            <v>3148.5547809190957</v>
          </cell>
          <cell r="T6">
            <v>180.70086401839251</v>
          </cell>
          <cell r="U6">
            <v>543.92431706665025</v>
          </cell>
          <cell r="V6">
            <v>94.486864469574641</v>
          </cell>
        </row>
        <row r="7">
          <cell r="S7">
            <v>2930.5930379131005</v>
          </cell>
          <cell r="T7">
            <v>267.98775008419221</v>
          </cell>
          <cell r="U7">
            <v>691.93928046420081</v>
          </cell>
          <cell r="V7">
            <v>85.053993930933345</v>
          </cell>
        </row>
        <row r="8">
          <cell r="S8">
            <v>3444.2529107632172</v>
          </cell>
          <cell r="T8">
            <v>80.852709483888702</v>
          </cell>
          <cell r="U8">
            <v>410.59630458498225</v>
          </cell>
          <cell r="V8">
            <v>92.468837544138552</v>
          </cell>
        </row>
        <row r="9">
          <cell r="S9">
            <v>3916.8902659232053</v>
          </cell>
          <cell r="T9">
            <v>79.501986615318401</v>
          </cell>
          <cell r="U9">
            <v>234.2937051811148</v>
          </cell>
          <cell r="V9">
            <v>91.873514833824885</v>
          </cell>
        </row>
        <row r="10">
          <cell r="S10">
            <v>3883.2914648011565</v>
          </cell>
          <cell r="T10">
            <v>160.97137142079046</v>
          </cell>
          <cell r="U10">
            <v>325.61479827740493</v>
          </cell>
          <cell r="V10">
            <v>96.97182134804585</v>
          </cell>
        </row>
        <row r="11">
          <cell r="S11">
            <v>3894.6283390213493</v>
          </cell>
          <cell r="T11">
            <v>108.17330563356037</v>
          </cell>
          <cell r="U11">
            <v>501.72871416700593</v>
          </cell>
          <cell r="V11">
            <v>132.80836093064067</v>
          </cell>
        </row>
        <row r="12">
          <cell r="S12">
            <v>4233.2330922670872</v>
          </cell>
          <cell r="T12">
            <v>128.68791428590291</v>
          </cell>
          <cell r="U12">
            <v>481.35471739133521</v>
          </cell>
          <cell r="V12">
            <v>105.65999248387014</v>
          </cell>
        </row>
        <row r="13">
          <cell r="S13">
            <v>4824.5965712850148</v>
          </cell>
          <cell r="T13">
            <v>124.39969065772466</v>
          </cell>
          <cell r="U13">
            <v>428.47252689813149</v>
          </cell>
          <cell r="V13">
            <v>103.51482064911126</v>
          </cell>
        </row>
        <row r="14">
          <cell r="S14">
            <v>5110.6891495414711</v>
          </cell>
          <cell r="T14">
            <v>202.35437688626041</v>
          </cell>
          <cell r="U14">
            <v>424.24528943625728</v>
          </cell>
          <cell r="V14">
            <v>113.89215870640132</v>
          </cell>
        </row>
        <row r="15">
          <cell r="S15">
            <v>5450.1184510651838</v>
          </cell>
          <cell r="T15">
            <v>133.72234749721997</v>
          </cell>
          <cell r="U15">
            <v>439.64265242838502</v>
          </cell>
          <cell r="V15">
            <v>118.45016670485576</v>
          </cell>
        </row>
        <row r="16">
          <cell r="S16">
            <v>5679.7814023670453</v>
          </cell>
          <cell r="T16">
            <v>320.35550188052912</v>
          </cell>
          <cell r="U16">
            <v>216.52357419384899</v>
          </cell>
          <cell r="V16">
            <v>168.84768069862292</v>
          </cell>
        </row>
        <row r="17">
          <cell r="S17">
            <v>5512.2706843073993</v>
          </cell>
          <cell r="T17">
            <v>504.47808901366267</v>
          </cell>
          <cell r="U17">
            <v>228.59047714972809</v>
          </cell>
          <cell r="V17">
            <v>183.31747756831942</v>
          </cell>
        </row>
        <row r="18">
          <cell r="S18">
            <v>5256.4091792243016</v>
          </cell>
          <cell r="T18">
            <v>376.55545857313371</v>
          </cell>
          <cell r="U18">
            <v>218.50182526813393</v>
          </cell>
          <cell r="V18">
            <v>207.66870290563705</v>
          </cell>
        </row>
        <row r="19">
          <cell r="S19">
            <v>5169.0261552797492</v>
          </cell>
          <cell r="T19">
            <v>451.67688317872143</v>
          </cell>
          <cell r="U19">
            <v>228.62466962125518</v>
          </cell>
          <cell r="V19">
            <v>295.17512345512745</v>
          </cell>
        </row>
        <row r="20">
          <cell r="S20">
            <v>5413.2771040599446</v>
          </cell>
          <cell r="T20">
            <v>570.17078443723665</v>
          </cell>
          <cell r="U20">
            <v>272.33313511112658</v>
          </cell>
          <cell r="V20">
            <v>134.73348147782053</v>
          </cell>
        </row>
        <row r="21">
          <cell r="S21">
            <v>5702.0806300625445</v>
          </cell>
          <cell r="T21">
            <v>280.36263529994579</v>
          </cell>
          <cell r="U21">
            <v>334.66641189036147</v>
          </cell>
          <cell r="V21">
            <v>106.25351282312126</v>
          </cell>
        </row>
        <row r="22">
          <cell r="S22">
            <v>5757.2120937281961</v>
          </cell>
          <cell r="T22">
            <v>315.89822459605102</v>
          </cell>
          <cell r="U22">
            <v>447.40879188174642</v>
          </cell>
          <cell r="V22">
            <v>140.17765609806915</v>
          </cell>
        </row>
        <row r="23">
          <cell r="S23">
            <v>5945.3299988997478</v>
          </cell>
          <cell r="T23">
            <v>303.3316751586438</v>
          </cell>
          <cell r="U23">
            <v>309.39099137541405</v>
          </cell>
          <cell r="V23">
            <v>223.63724528007188</v>
          </cell>
        </row>
        <row r="24">
          <cell r="S24">
            <v>5894.1187924190972</v>
          </cell>
          <cell r="T24">
            <v>388.01507416341673</v>
          </cell>
          <cell r="U24">
            <v>399.26379399019089</v>
          </cell>
          <cell r="V24">
            <v>350.44947071066053</v>
          </cell>
        </row>
        <row r="25">
          <cell r="S25">
            <v>6447.6288616255206</v>
          </cell>
          <cell r="T25">
            <v>461.45127267343821</v>
          </cell>
          <cell r="U25">
            <v>492.02053837314838</v>
          </cell>
          <cell r="V25">
            <v>490.44612600247928</v>
          </cell>
        </row>
        <row r="33">
          <cell r="B33">
            <v>2016</v>
          </cell>
        </row>
        <row r="34">
          <cell r="B34">
            <v>2017</v>
          </cell>
        </row>
        <row r="35">
          <cell r="B35">
            <v>2018</v>
          </cell>
        </row>
        <row r="36">
          <cell r="B36">
            <v>2019</v>
          </cell>
        </row>
        <row r="37">
          <cell r="B37">
            <v>2020</v>
          </cell>
        </row>
        <row r="38">
          <cell r="B38">
            <v>2021</v>
          </cell>
        </row>
        <row r="39">
          <cell r="B39">
            <v>2022</v>
          </cell>
        </row>
        <row r="40">
          <cell r="B40">
            <v>2023</v>
          </cell>
        </row>
        <row r="41">
          <cell r="B41">
            <v>2024</v>
          </cell>
        </row>
        <row r="42">
          <cell r="B42">
            <v>2025</v>
          </cell>
        </row>
        <row r="43">
          <cell r="B43">
            <v>2026</v>
          </cell>
        </row>
        <row r="44">
          <cell r="B44">
            <v>2027</v>
          </cell>
        </row>
        <row r="45">
          <cell r="B45">
            <v>2028</v>
          </cell>
        </row>
        <row r="46">
          <cell r="B46">
            <v>2029</v>
          </cell>
        </row>
        <row r="47">
          <cell r="B47">
            <v>2030</v>
          </cell>
        </row>
        <row r="48">
          <cell r="B48">
            <v>2031</v>
          </cell>
        </row>
        <row r="49">
          <cell r="B49">
            <v>2032</v>
          </cell>
        </row>
        <row r="50">
          <cell r="B50">
            <v>2033</v>
          </cell>
        </row>
        <row r="51">
          <cell r="B51">
            <v>2034</v>
          </cell>
        </row>
        <row r="52">
          <cell r="B52">
            <v>2035</v>
          </cell>
        </row>
      </sheetData>
      <sheetData sheetId="6"/>
      <sheetData sheetId="7">
        <row r="6">
          <cell r="K6">
            <v>885.92695492196185</v>
          </cell>
          <cell r="L6">
            <v>2986.0937056446469</v>
          </cell>
        </row>
        <row r="7">
          <cell r="K7">
            <v>897.08133267887206</v>
          </cell>
          <cell r="L7">
            <v>2980.9407726103796</v>
          </cell>
        </row>
        <row r="8">
          <cell r="K8">
            <v>885.72004634287373</v>
          </cell>
          <cell r="L8">
            <v>3046.4605817731594</v>
          </cell>
        </row>
        <row r="9">
          <cell r="K9">
            <v>1102.2906960419989</v>
          </cell>
          <cell r="L9">
            <v>3125.3515287309242</v>
          </cell>
        </row>
        <row r="10">
          <cell r="K10">
            <v>1066.1288802655404</v>
          </cell>
          <cell r="L10">
            <v>3304.6640591431815</v>
          </cell>
        </row>
        <row r="11">
          <cell r="K11">
            <v>1149.4741385718814</v>
          </cell>
          <cell r="L11">
            <v>3391.8149529452812</v>
          </cell>
        </row>
        <row r="12">
          <cell r="K12">
            <v>1145.7969802978971</v>
          </cell>
          <cell r="L12">
            <v>3707.2187549841478</v>
          </cell>
        </row>
        <row r="13">
          <cell r="K13">
            <v>1261.980692287689</v>
          </cell>
          <cell r="L13">
            <v>4123.1570184511384</v>
          </cell>
        </row>
        <row r="14">
          <cell r="K14">
            <v>1170.4235409931825</v>
          </cell>
          <cell r="L14">
            <v>4582.8025013211209</v>
          </cell>
        </row>
        <row r="15">
          <cell r="K15">
            <v>1178.1498013180585</v>
          </cell>
          <cell r="L15">
            <v>4865.0485008619362</v>
          </cell>
        </row>
        <row r="16">
          <cell r="K16">
            <v>1135.1056205329221</v>
          </cell>
          <cell r="L16">
            <v>5151.5711060750746</v>
          </cell>
        </row>
        <row r="17">
          <cell r="K17">
            <v>1128.2694083196766</v>
          </cell>
          <cell r="L17">
            <v>5201.5976376501931</v>
          </cell>
        </row>
        <row r="18">
          <cell r="K18">
            <v>1068.5552638564968</v>
          </cell>
          <cell r="L18">
            <v>4889.893760782672</v>
          </cell>
        </row>
        <row r="19">
          <cell r="K19">
            <v>1030.1651523316791</v>
          </cell>
          <cell r="L19">
            <v>5013.5720944070181</v>
          </cell>
        </row>
        <row r="20">
          <cell r="K20">
            <v>1032.7459139610219</v>
          </cell>
          <cell r="L20">
            <v>5255.8858576177417</v>
          </cell>
        </row>
        <row r="21">
          <cell r="K21">
            <v>934.69025038653558</v>
          </cell>
          <cell r="L21">
            <v>5387.8325699172256</v>
          </cell>
        </row>
        <row r="22">
          <cell r="K22">
            <v>860.86339993588217</v>
          </cell>
          <cell r="L22">
            <v>5699.0469167975834</v>
          </cell>
        </row>
        <row r="23">
          <cell r="K23">
            <v>837.61855851078508</v>
          </cell>
          <cell r="L23">
            <v>5843.0564232394072</v>
          </cell>
        </row>
        <row r="24">
          <cell r="K24">
            <v>815.26290542338097</v>
          </cell>
          <cell r="L24">
            <v>6115.6601073507154</v>
          </cell>
        </row>
        <row r="25">
          <cell r="K25">
            <v>803.19312988404795</v>
          </cell>
          <cell r="L25">
            <v>6987.4888440758123</v>
          </cell>
        </row>
        <row r="33">
          <cell r="B33">
            <v>2016</v>
          </cell>
        </row>
        <row r="34">
          <cell r="B34">
            <v>2017</v>
          </cell>
        </row>
        <row r="35">
          <cell r="B35">
            <v>2018</v>
          </cell>
        </row>
        <row r="36">
          <cell r="B36">
            <v>2019</v>
          </cell>
        </row>
        <row r="37">
          <cell r="B37">
            <v>2020</v>
          </cell>
        </row>
        <row r="38">
          <cell r="B38">
            <v>2021</v>
          </cell>
        </row>
        <row r="39">
          <cell r="B39">
            <v>2022</v>
          </cell>
        </row>
        <row r="40">
          <cell r="B40">
            <v>2023</v>
          </cell>
        </row>
        <row r="41">
          <cell r="B41">
            <v>2024</v>
          </cell>
        </row>
        <row r="42">
          <cell r="B42">
            <v>2025</v>
          </cell>
        </row>
        <row r="43">
          <cell r="B43">
            <v>2026</v>
          </cell>
        </row>
        <row r="44">
          <cell r="B44">
            <v>2027</v>
          </cell>
        </row>
        <row r="45">
          <cell r="B45">
            <v>2028</v>
          </cell>
        </row>
        <row r="46">
          <cell r="B46">
            <v>2029</v>
          </cell>
        </row>
        <row r="47">
          <cell r="B47">
            <v>2030</v>
          </cell>
        </row>
        <row r="48">
          <cell r="B48">
            <v>2031</v>
          </cell>
        </row>
        <row r="49">
          <cell r="B49">
            <v>2032</v>
          </cell>
        </row>
        <row r="50">
          <cell r="B50">
            <v>2033</v>
          </cell>
        </row>
        <row r="51">
          <cell r="B51">
            <v>2034</v>
          </cell>
        </row>
        <row r="52">
          <cell r="B52">
            <v>2035</v>
          </cell>
        </row>
      </sheetData>
      <sheetData sheetId="8"/>
      <sheetData sheetId="9">
        <row r="6">
          <cell r="Z6">
            <v>21626.932225841199</v>
          </cell>
          <cell r="AA6">
            <v>7582.0528227287805</v>
          </cell>
        </row>
        <row r="7">
          <cell r="Z7">
            <v>22189.946215609143</v>
          </cell>
          <cell r="AA7">
            <v>7117.4268269146896</v>
          </cell>
        </row>
        <row r="8">
          <cell r="Z8">
            <v>22911.264589341448</v>
          </cell>
          <cell r="AA8">
            <v>6995.8882434331617</v>
          </cell>
        </row>
        <row r="9">
          <cell r="Z9">
            <v>28229.474936058494</v>
          </cell>
          <cell r="AA9">
            <v>7367.8792748321812</v>
          </cell>
        </row>
        <row r="10">
          <cell r="Z10">
            <v>27678.925597236928</v>
          </cell>
          <cell r="AA10">
            <v>7678.1202815893867</v>
          </cell>
        </row>
        <row r="11">
          <cell r="Z11">
            <v>29957.717952008905</v>
          </cell>
          <cell r="AA11">
            <v>8410.0655779532608</v>
          </cell>
        </row>
        <row r="12">
          <cell r="Z12">
            <v>29772.484360043069</v>
          </cell>
          <cell r="AA12">
            <v>8955.5922747032782</v>
          </cell>
        </row>
        <row r="13">
          <cell r="Z13">
            <v>34104.242753674633</v>
          </cell>
          <cell r="AA13">
            <v>9734.3111920547126</v>
          </cell>
        </row>
        <row r="14">
          <cell r="Z14">
            <v>31744.303069961818</v>
          </cell>
          <cell r="AA14">
            <v>10900.678099303228</v>
          </cell>
        </row>
        <row r="15">
          <cell r="Z15">
            <v>32259.278606477936</v>
          </cell>
          <cell r="AA15">
            <v>11255.763959616765</v>
          </cell>
        </row>
        <row r="16">
          <cell r="Z16">
            <v>30864.864172094887</v>
          </cell>
          <cell r="AA16">
            <v>12282.805906554839</v>
          </cell>
        </row>
        <row r="17">
          <cell r="Z17">
            <v>30175.434804636403</v>
          </cell>
          <cell r="AA17">
            <v>12789.439158562116</v>
          </cell>
        </row>
        <row r="18">
          <cell r="Z18">
            <v>28768.100263348242</v>
          </cell>
          <cell r="AA18">
            <v>12102.197349145405</v>
          </cell>
        </row>
        <row r="19">
          <cell r="Z19">
            <v>27677.93309663266</v>
          </cell>
          <cell r="AA19">
            <v>12696.732598902287</v>
          </cell>
        </row>
        <row r="20">
          <cell r="Z20">
            <v>28102.381906596067</v>
          </cell>
          <cell r="AA20">
            <v>12891.959831341792</v>
          </cell>
        </row>
        <row r="21">
          <cell r="Z21">
            <v>26285.425339460766</v>
          </cell>
          <cell r="AA21">
            <v>14220.950453108997</v>
          </cell>
        </row>
        <row r="22">
          <cell r="Z22">
            <v>24107.947764443874</v>
          </cell>
          <cell r="AA22">
            <v>14915.164096920598</v>
          </cell>
        </row>
        <row r="23">
          <cell r="Z23">
            <v>23319.551950346206</v>
          </cell>
          <cell r="AA23">
            <v>15458.019326545287</v>
          </cell>
        </row>
        <row r="24">
          <cell r="Z24">
            <v>22530.209475128951</v>
          </cell>
          <cell r="AA24">
            <v>16505.921325774056</v>
          </cell>
        </row>
        <row r="25">
          <cell r="Z25">
            <v>22442.57723521303</v>
          </cell>
          <cell r="AA25">
            <v>18752.486312681867</v>
          </cell>
        </row>
        <row r="37">
          <cell r="B37">
            <v>2016</v>
          </cell>
        </row>
        <row r="38">
          <cell r="B38">
            <v>2017</v>
          </cell>
        </row>
        <row r="39">
          <cell r="B39">
            <v>2018</v>
          </cell>
        </row>
        <row r="40">
          <cell r="B40">
            <v>2019</v>
          </cell>
        </row>
        <row r="41">
          <cell r="B41">
            <v>2020</v>
          </cell>
        </row>
        <row r="42">
          <cell r="B42">
            <v>2021</v>
          </cell>
        </row>
        <row r="43">
          <cell r="B43">
            <v>2022</v>
          </cell>
        </row>
        <row r="44">
          <cell r="B44">
            <v>2023</v>
          </cell>
        </row>
        <row r="45">
          <cell r="B45">
            <v>2024</v>
          </cell>
        </row>
        <row r="46">
          <cell r="B46">
            <v>2025</v>
          </cell>
        </row>
        <row r="47">
          <cell r="B47">
            <v>2026</v>
          </cell>
        </row>
        <row r="48">
          <cell r="B48">
            <v>2027</v>
          </cell>
        </row>
        <row r="49">
          <cell r="B49">
            <v>2028</v>
          </cell>
        </row>
        <row r="50">
          <cell r="B50">
            <v>2029</v>
          </cell>
        </row>
        <row r="51">
          <cell r="B51">
            <v>2030</v>
          </cell>
        </row>
        <row r="52">
          <cell r="B52">
            <v>2031</v>
          </cell>
        </row>
        <row r="53">
          <cell r="B53">
            <v>2032</v>
          </cell>
        </row>
        <row r="54">
          <cell r="B54">
            <v>2033</v>
          </cell>
        </row>
        <row r="55">
          <cell r="B55">
            <v>2034</v>
          </cell>
        </row>
        <row r="56">
          <cell r="B56">
            <v>2035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38:V60"/>
  <sheetViews>
    <sheetView showGridLines="0" topLeftCell="A7" workbookViewId="0">
      <selection activeCell="P29" sqref="P29"/>
    </sheetView>
  </sheetViews>
  <sheetFormatPr defaultRowHeight="12.75"/>
  <sheetData>
    <row r="38" spans="2:22">
      <c r="B38" s="1"/>
      <c r="C38" s="72" t="s">
        <v>0</v>
      </c>
      <c r="D38" s="72"/>
      <c r="E38" s="72"/>
      <c r="F38" s="72"/>
      <c r="G38" s="72" t="s">
        <v>1</v>
      </c>
      <c r="H38" s="72"/>
      <c r="I38" s="72"/>
      <c r="J38" s="72"/>
      <c r="K38" s="72" t="s">
        <v>2</v>
      </c>
      <c r="L38" s="72"/>
      <c r="M38" s="72"/>
      <c r="N38" s="72"/>
      <c r="O38" s="72" t="s">
        <v>3</v>
      </c>
      <c r="P38" s="72"/>
      <c r="Q38" s="72"/>
      <c r="R38" s="72"/>
      <c r="S38" s="72" t="s">
        <v>4</v>
      </c>
      <c r="T38" s="72"/>
      <c r="U38" s="72"/>
      <c r="V38" s="72"/>
    </row>
    <row r="39" spans="2:22">
      <c r="B39" s="42" t="s">
        <v>5</v>
      </c>
      <c r="C39" s="43" t="s">
        <v>7</v>
      </c>
      <c r="D39" s="43" t="s">
        <v>8</v>
      </c>
      <c r="E39" s="43" t="s">
        <v>9</v>
      </c>
      <c r="F39" s="43" t="s">
        <v>11</v>
      </c>
      <c r="G39" s="43" t="s">
        <v>7</v>
      </c>
      <c r="H39" s="43" t="s">
        <v>8</v>
      </c>
      <c r="I39" s="43" t="s">
        <v>9</v>
      </c>
      <c r="J39" s="43" t="s">
        <v>11</v>
      </c>
      <c r="K39" s="43" t="s">
        <v>7</v>
      </c>
      <c r="L39" s="43" t="s">
        <v>8</v>
      </c>
      <c r="M39" s="43" t="s">
        <v>9</v>
      </c>
      <c r="N39" s="43" t="s">
        <v>11</v>
      </c>
      <c r="O39" s="43" t="s">
        <v>7</v>
      </c>
      <c r="P39" s="43" t="s">
        <v>8</v>
      </c>
      <c r="Q39" s="43" t="s">
        <v>9</v>
      </c>
      <c r="R39" s="43" t="s">
        <v>11</v>
      </c>
      <c r="S39" s="43" t="s">
        <v>7</v>
      </c>
      <c r="T39" s="43" t="s">
        <v>8</v>
      </c>
      <c r="U39" s="43" t="s">
        <v>9</v>
      </c>
      <c r="V39" s="43" t="s">
        <v>11</v>
      </c>
    </row>
    <row r="40" spans="2:22">
      <c r="B40" s="55">
        <v>2016</v>
      </c>
      <c r="C40" s="4">
        <f>'[1]Table 2 NRV Forecast'!D6</f>
        <v>368.02239076563461</v>
      </c>
      <c r="D40" s="4">
        <f>'[1]Table 2 NRV Forecast'!E6</f>
        <v>219.182240910449</v>
      </c>
      <c r="E40" s="4">
        <f>'[1]Table 2 NRV Forecast'!F6</f>
        <v>328.36017830490459</v>
      </c>
      <c r="F40" s="4">
        <f>SUM(C40:E40)</f>
        <v>915.56480998098823</v>
      </c>
      <c r="G40" s="4">
        <v>2</v>
      </c>
      <c r="H40" s="4">
        <v>4</v>
      </c>
      <c r="I40" s="4">
        <v>8</v>
      </c>
      <c r="J40" s="4">
        <f>SUM(G40:I40)</f>
        <v>14</v>
      </c>
      <c r="K40" s="4">
        <v>547.59834115150488</v>
      </c>
      <c r="L40" s="4">
        <v>695.29804135551524</v>
      </c>
      <c r="M40" s="4">
        <v>1262.1036174929795</v>
      </c>
      <c r="N40" s="4">
        <f>SUM(K40:M40)</f>
        <v>2504.9999999999995</v>
      </c>
      <c r="O40" s="4">
        <v>90</v>
      </c>
      <c r="P40" s="4">
        <v>210</v>
      </c>
      <c r="Q40" s="4">
        <v>220</v>
      </c>
      <c r="R40" s="4">
        <f>SUM(O40:Q40)</f>
        <v>520</v>
      </c>
      <c r="S40" s="4">
        <v>1007.6207373515049</v>
      </c>
      <c r="T40" s="4">
        <v>1128.4802763555153</v>
      </c>
      <c r="U40" s="4">
        <v>1818.4637943929795</v>
      </c>
      <c r="V40" s="4">
        <f>SUM(S40:U40)</f>
        <v>3954.5648080999999</v>
      </c>
    </row>
    <row r="41" spans="2:22">
      <c r="B41" s="55">
        <v>2017</v>
      </c>
      <c r="C41" s="4">
        <f>'[1]Table 2 NRV Forecast'!D7</f>
        <v>356.41866158858795</v>
      </c>
      <c r="D41" s="4">
        <f>'[1]Table 2 NRV Forecast'!E7</f>
        <v>173.79059384554742</v>
      </c>
      <c r="E41" s="4">
        <f>'[1]Table 2 NRV Forecast'!F7</f>
        <v>328.66855630658159</v>
      </c>
      <c r="F41" s="4">
        <f t="shared" ref="F41:F59" si="0">SUM(C41:E41)</f>
        <v>858.87781174071688</v>
      </c>
      <c r="G41" s="4">
        <v>2</v>
      </c>
      <c r="H41" s="4">
        <v>4</v>
      </c>
      <c r="I41" s="4">
        <v>8</v>
      </c>
      <c r="J41" s="4">
        <f t="shared" ref="J41:J59" si="1">SUM(G41:I41)</f>
        <v>14</v>
      </c>
      <c r="K41" s="4">
        <v>499.31420370698561</v>
      </c>
      <c r="L41" s="4">
        <v>668.94885165342475</v>
      </c>
      <c r="M41" s="4">
        <v>1399.4253876025032</v>
      </c>
      <c r="N41" s="4">
        <f t="shared" ref="N41:N59" si="2">SUM(K41:M41)</f>
        <v>2567.6884429629135</v>
      </c>
      <c r="O41" s="4">
        <v>90</v>
      </c>
      <c r="P41" s="4">
        <v>210</v>
      </c>
      <c r="Q41" s="4">
        <v>220</v>
      </c>
      <c r="R41" s="4">
        <f t="shared" ref="R41:R59" si="3">SUM(O41:Q41)</f>
        <v>520</v>
      </c>
      <c r="S41" s="4">
        <v>947.41514870698563</v>
      </c>
      <c r="T41" s="4">
        <v>1055.7344141534247</v>
      </c>
      <c r="U41" s="4">
        <v>1955.2050688025031</v>
      </c>
      <c r="V41" s="4">
        <f t="shared" ref="V41:V59" si="4">SUM(S41:U41)</f>
        <v>3958.3546316629136</v>
      </c>
    </row>
    <row r="42" spans="2:22">
      <c r="B42" s="55">
        <v>2018</v>
      </c>
      <c r="C42" s="4">
        <f>'[1]Table 2 NRV Forecast'!D8</f>
        <v>375.36145809695427</v>
      </c>
      <c r="D42" s="4">
        <f>'[1]Table 2 NRV Forecast'!E8</f>
        <v>211.74361876412837</v>
      </c>
      <c r="E42" s="4">
        <f>'[1]Table 2 NRV Forecast'!F8</f>
        <v>280.85429627119714</v>
      </c>
      <c r="F42" s="4">
        <f t="shared" si="0"/>
        <v>867.95937313227978</v>
      </c>
      <c r="G42" s="4">
        <v>2</v>
      </c>
      <c r="H42" s="4">
        <v>4</v>
      </c>
      <c r="I42" s="4">
        <v>8</v>
      </c>
      <c r="J42" s="4">
        <f t="shared" si="1"/>
        <v>14</v>
      </c>
      <c r="K42" s="4">
        <v>493.33081302489938</v>
      </c>
      <c r="L42" s="4">
        <v>757.41249598984712</v>
      </c>
      <c r="M42" s="4">
        <v>1362.0220953833857</v>
      </c>
      <c r="N42" s="4">
        <f t="shared" si="2"/>
        <v>2612.765404398132</v>
      </c>
      <c r="O42" s="4">
        <v>90</v>
      </c>
      <c r="P42" s="4">
        <v>210</v>
      </c>
      <c r="Q42" s="4">
        <v>220</v>
      </c>
      <c r="R42" s="4">
        <f t="shared" si="3"/>
        <v>520</v>
      </c>
      <c r="S42" s="4">
        <v>958.18400922489946</v>
      </c>
      <c r="T42" s="4">
        <v>1182.050177889847</v>
      </c>
      <c r="U42" s="4">
        <v>1861.6392315833857</v>
      </c>
      <c r="V42" s="4">
        <f t="shared" si="4"/>
        <v>4001.8734186981319</v>
      </c>
    </row>
    <row r="43" spans="2:22">
      <c r="B43" s="55">
        <v>2019</v>
      </c>
      <c r="C43" s="4">
        <f>'[1]Table 2 NRV Forecast'!D9</f>
        <v>451.19381993643879</v>
      </c>
      <c r="D43" s="4">
        <f>'[1]Table 2 NRV Forecast'!E9</f>
        <v>333.56856165907425</v>
      </c>
      <c r="E43" s="4">
        <f>'[1]Table 2 NRV Forecast'!F9</f>
        <v>297.51058332554015</v>
      </c>
      <c r="F43" s="4">
        <f t="shared" si="0"/>
        <v>1082.2729649210532</v>
      </c>
      <c r="G43" s="4">
        <v>2</v>
      </c>
      <c r="H43" s="4">
        <v>4</v>
      </c>
      <c r="I43" s="4">
        <v>8</v>
      </c>
      <c r="J43" s="4">
        <f t="shared" si="1"/>
        <v>14</v>
      </c>
      <c r="K43" s="4">
        <v>509.86973914943144</v>
      </c>
      <c r="L43" s="4">
        <v>783.22360084913805</v>
      </c>
      <c r="M43" s="4">
        <v>1400.8200692676792</v>
      </c>
      <c r="N43" s="4">
        <f t="shared" si="2"/>
        <v>2693.9134092662489</v>
      </c>
      <c r="O43" s="4">
        <v>90</v>
      </c>
      <c r="P43" s="4">
        <v>210</v>
      </c>
      <c r="Q43" s="4">
        <v>220</v>
      </c>
      <c r="R43" s="4">
        <f t="shared" si="3"/>
        <v>520</v>
      </c>
      <c r="S43" s="4">
        <v>1055.2798529494314</v>
      </c>
      <c r="T43" s="4">
        <v>1331.2668946491381</v>
      </c>
      <c r="U43" s="4">
        <v>1934.4471630676792</v>
      </c>
      <c r="V43" s="4">
        <f t="shared" si="4"/>
        <v>4320.9939106662487</v>
      </c>
    </row>
    <row r="44" spans="2:22">
      <c r="B44" s="55">
        <v>2020</v>
      </c>
      <c r="C44" s="4">
        <f>'[1]Table 2 NRV Forecast'!D10</f>
        <v>473.46650533886447</v>
      </c>
      <c r="D44" s="4">
        <f>'[1]Table 2 NRV Forecast'!E10</f>
        <v>372.04361642731214</v>
      </c>
      <c r="E44" s="4">
        <f>'[1]Table 2 NRV Forecast'!F10</f>
        <v>401.1169010484428</v>
      </c>
      <c r="F44" s="4">
        <f t="shared" si="0"/>
        <v>1246.6270228146193</v>
      </c>
      <c r="G44" s="4">
        <v>2</v>
      </c>
      <c r="H44" s="4">
        <v>4</v>
      </c>
      <c r="I44" s="4">
        <v>8</v>
      </c>
      <c r="J44" s="4">
        <f t="shared" si="1"/>
        <v>14</v>
      </c>
      <c r="K44" s="4">
        <v>480.65039625990937</v>
      </c>
      <c r="L44" s="4">
        <v>754.16390936134633</v>
      </c>
      <c r="M44" s="4">
        <v>1437.8957603872266</v>
      </c>
      <c r="N44" s="4">
        <f t="shared" si="2"/>
        <v>2672.7100660084825</v>
      </c>
      <c r="O44" s="4">
        <v>90</v>
      </c>
      <c r="P44" s="4">
        <v>210</v>
      </c>
      <c r="Q44" s="4">
        <v>220</v>
      </c>
      <c r="R44" s="4">
        <f t="shared" si="3"/>
        <v>520</v>
      </c>
      <c r="S44" s="4">
        <v>1055.3731062599095</v>
      </c>
      <c r="T44" s="4">
        <v>1359.1977105613464</v>
      </c>
      <c r="U44" s="4">
        <v>2089.9180891872265</v>
      </c>
      <c r="V44" s="4">
        <f t="shared" si="4"/>
        <v>4504.4889060084824</v>
      </c>
    </row>
    <row r="45" spans="2:22">
      <c r="B45" s="55">
        <v>2021</v>
      </c>
      <c r="C45" s="4">
        <f>'[1]Table 2 NRV Forecast'!D11</f>
        <v>501.2946266585468</v>
      </c>
      <c r="D45" s="4">
        <f>'[1]Table 2 NRV Forecast'!E11</f>
        <v>445.81943131469023</v>
      </c>
      <c r="E45" s="4">
        <f>'[1]Table 2 NRV Forecast'!F11</f>
        <v>411.8083658551347</v>
      </c>
      <c r="F45" s="4">
        <f t="shared" si="0"/>
        <v>1358.9224238283718</v>
      </c>
      <c r="G45" s="4">
        <v>4</v>
      </c>
      <c r="H45" s="4">
        <v>8</v>
      </c>
      <c r="I45" s="4">
        <v>16</v>
      </c>
      <c r="J45" s="4">
        <f t="shared" si="1"/>
        <v>28</v>
      </c>
      <c r="K45" s="4">
        <v>538.41237619439653</v>
      </c>
      <c r="L45" s="4">
        <v>924.26552289987444</v>
      </c>
      <c r="M45" s="4">
        <v>1294.2329180088991</v>
      </c>
      <c r="N45" s="4">
        <f t="shared" si="2"/>
        <v>2756.9108171031703</v>
      </c>
      <c r="O45" s="4">
        <v>70</v>
      </c>
      <c r="P45" s="4">
        <v>170</v>
      </c>
      <c r="Q45" s="4">
        <v>250</v>
      </c>
      <c r="R45" s="4">
        <f t="shared" si="3"/>
        <v>490</v>
      </c>
      <c r="S45" s="4">
        <v>1097.4125161943966</v>
      </c>
      <c r="T45" s="4">
        <v>1512.1917653998744</v>
      </c>
      <c r="U45" s="4">
        <v>1911.790785508899</v>
      </c>
      <c r="V45" s="4">
        <f t="shared" si="4"/>
        <v>4521.3950671031698</v>
      </c>
    </row>
    <row r="46" spans="2:22">
      <c r="B46" s="55">
        <v>2022</v>
      </c>
      <c r="C46" s="4">
        <f>'[1]Table 2 NRV Forecast'!D12</f>
        <v>546.72608250066389</v>
      </c>
      <c r="D46" s="4">
        <f>'[1]Table 2 NRV Forecast'!E12</f>
        <v>559.90869251005734</v>
      </c>
      <c r="E46" s="4">
        <f>'[1]Table 2 NRV Forecast'!F12</f>
        <v>564.01429258253268</v>
      </c>
      <c r="F46" s="4">
        <f t="shared" si="0"/>
        <v>1670.6490675932537</v>
      </c>
      <c r="G46" s="4">
        <v>4</v>
      </c>
      <c r="H46" s="4">
        <v>8</v>
      </c>
      <c r="I46" s="4">
        <v>16</v>
      </c>
      <c r="J46" s="4">
        <f t="shared" si="1"/>
        <v>28</v>
      </c>
      <c r="K46" s="4">
        <v>538.41237619439653</v>
      </c>
      <c r="L46" s="4">
        <v>924.26552289987444</v>
      </c>
      <c r="M46" s="4">
        <v>1294.2329180088991</v>
      </c>
      <c r="N46" s="4">
        <f t="shared" si="2"/>
        <v>2756.9108171031703</v>
      </c>
      <c r="O46" s="4">
        <v>70</v>
      </c>
      <c r="P46" s="4">
        <v>170</v>
      </c>
      <c r="Q46" s="4">
        <v>250</v>
      </c>
      <c r="R46" s="4">
        <f t="shared" si="3"/>
        <v>490</v>
      </c>
      <c r="S46" s="4">
        <v>1142.3949423943964</v>
      </c>
      <c r="T46" s="4">
        <v>1612.6114878998744</v>
      </c>
      <c r="U46" s="4">
        <v>2100.2570480088989</v>
      </c>
      <c r="V46" s="4">
        <f t="shared" si="4"/>
        <v>4855.2634783031699</v>
      </c>
    </row>
    <row r="47" spans="2:22">
      <c r="B47" s="55">
        <v>2023</v>
      </c>
      <c r="C47" s="4">
        <f>'[1]Table 2 NRV Forecast'!D13</f>
        <v>594.53140225271818</v>
      </c>
      <c r="D47" s="4">
        <f>'[1]Table 2 NRV Forecast'!E13</f>
        <v>765.90960945926724</v>
      </c>
      <c r="E47" s="4">
        <f>'[1]Table 2 NRV Forecast'!F13</f>
        <v>842.33003133805073</v>
      </c>
      <c r="F47" s="4">
        <f t="shared" si="0"/>
        <v>2202.7710430500365</v>
      </c>
      <c r="G47" s="4">
        <v>4</v>
      </c>
      <c r="H47" s="4">
        <v>8</v>
      </c>
      <c r="I47" s="4">
        <v>16</v>
      </c>
      <c r="J47" s="4">
        <f t="shared" si="1"/>
        <v>28</v>
      </c>
      <c r="K47" s="4">
        <v>538.41237619439653</v>
      </c>
      <c r="L47" s="4">
        <v>924.26552289987444</v>
      </c>
      <c r="M47" s="4">
        <v>1294.2329180088991</v>
      </c>
      <c r="N47" s="4">
        <f t="shared" si="2"/>
        <v>2756.9108171031703</v>
      </c>
      <c r="O47" s="4">
        <v>70</v>
      </c>
      <c r="P47" s="4">
        <v>170</v>
      </c>
      <c r="Q47" s="4">
        <v>250</v>
      </c>
      <c r="R47" s="4">
        <f t="shared" si="3"/>
        <v>490</v>
      </c>
      <c r="S47" s="4">
        <v>1195.1881086943963</v>
      </c>
      <c r="T47" s="4">
        <v>1837.9210903998744</v>
      </c>
      <c r="U47" s="4">
        <v>2374.9538430088992</v>
      </c>
      <c r="V47" s="4">
        <f t="shared" si="4"/>
        <v>5408.0630421031692</v>
      </c>
    </row>
    <row r="48" spans="2:22">
      <c r="B48" s="55">
        <v>2024</v>
      </c>
      <c r="C48" s="4">
        <f>'[1]Table 2 NRV Forecast'!D14</f>
        <v>594.8695511678485</v>
      </c>
      <c r="D48" s="4">
        <f>'[1]Table 2 NRV Forecast'!E14</f>
        <v>782.32055291633367</v>
      </c>
      <c r="E48" s="4">
        <f>'[1]Table 2 NRV Forecast'!F14</f>
        <v>1193.66927054133</v>
      </c>
      <c r="F48" s="4">
        <f t="shared" si="0"/>
        <v>2570.8593746255119</v>
      </c>
      <c r="G48" s="4">
        <v>4</v>
      </c>
      <c r="H48" s="4">
        <v>8</v>
      </c>
      <c r="I48" s="4">
        <v>16</v>
      </c>
      <c r="J48" s="4">
        <f t="shared" si="1"/>
        <v>28</v>
      </c>
      <c r="K48" s="4">
        <v>538.41237619439653</v>
      </c>
      <c r="L48" s="4">
        <v>924.26552289987444</v>
      </c>
      <c r="M48" s="4">
        <v>1294.2329180088991</v>
      </c>
      <c r="N48" s="4">
        <f t="shared" si="2"/>
        <v>2756.9108171031703</v>
      </c>
      <c r="O48" s="4">
        <v>70</v>
      </c>
      <c r="P48" s="4">
        <v>170</v>
      </c>
      <c r="Q48" s="4">
        <v>250</v>
      </c>
      <c r="R48" s="4">
        <f t="shared" si="3"/>
        <v>490</v>
      </c>
      <c r="S48" s="4">
        <v>1231.6426986943966</v>
      </c>
      <c r="T48" s="4">
        <v>1898.5802003998745</v>
      </c>
      <c r="U48" s="4">
        <v>2619.8157930088992</v>
      </c>
      <c r="V48" s="4">
        <f t="shared" si="4"/>
        <v>5750.0386921031704</v>
      </c>
    </row>
    <row r="49" spans="2:22">
      <c r="B49" s="55">
        <v>2025</v>
      </c>
      <c r="C49" s="4">
        <f>'[1]Table 2 NRV Forecast'!D15</f>
        <v>631.89305961726598</v>
      </c>
      <c r="D49" s="4">
        <f>'[1]Table 2 NRV Forecast'!E15</f>
        <v>968.86936803454898</v>
      </c>
      <c r="E49" s="4">
        <f>'[1]Table 2 NRV Forecast'!F15</f>
        <v>1260.0692068393892</v>
      </c>
      <c r="F49" s="4">
        <f t="shared" si="0"/>
        <v>2860.8316344912041</v>
      </c>
      <c r="G49" s="4">
        <v>4</v>
      </c>
      <c r="H49" s="4">
        <v>8</v>
      </c>
      <c r="I49" s="4">
        <v>16</v>
      </c>
      <c r="J49" s="4">
        <f t="shared" si="1"/>
        <v>28</v>
      </c>
      <c r="K49" s="4">
        <v>538.41237619439653</v>
      </c>
      <c r="L49" s="4">
        <v>924.26552289987444</v>
      </c>
      <c r="M49" s="4">
        <v>1294.2329180088991</v>
      </c>
      <c r="N49" s="4">
        <f t="shared" si="2"/>
        <v>2756.9108171031703</v>
      </c>
      <c r="O49" s="4">
        <v>70</v>
      </c>
      <c r="P49" s="4">
        <v>170</v>
      </c>
      <c r="Q49" s="4">
        <v>250</v>
      </c>
      <c r="R49" s="4">
        <f t="shared" si="3"/>
        <v>490</v>
      </c>
      <c r="S49" s="4">
        <v>1218.9599661943967</v>
      </c>
      <c r="T49" s="4">
        <v>1984.2044553998744</v>
      </c>
      <c r="U49" s="4">
        <v>2806.8610230088989</v>
      </c>
      <c r="V49" s="4">
        <f t="shared" si="4"/>
        <v>6010.0254446031704</v>
      </c>
    </row>
    <row r="50" spans="2:22">
      <c r="B50" s="55">
        <v>2026</v>
      </c>
      <c r="C50" s="4">
        <f>'[1]Table 2 NRV Forecast'!D16</f>
        <v>655.71498066105869</v>
      </c>
      <c r="D50" s="4">
        <f>'[1]Table 2 NRV Forecast'!E16</f>
        <v>1047.9334318100982</v>
      </c>
      <c r="E50" s="4">
        <f>'[1]Table 2 NRV Forecast'!F16</f>
        <v>1508.0472030919548</v>
      </c>
      <c r="F50" s="4">
        <f t="shared" si="0"/>
        <v>3211.6956155631115</v>
      </c>
      <c r="G50" s="4">
        <v>7</v>
      </c>
      <c r="H50" s="4">
        <v>13</v>
      </c>
      <c r="I50" s="4">
        <v>28</v>
      </c>
      <c r="J50" s="4">
        <f t="shared" si="1"/>
        <v>48</v>
      </c>
      <c r="K50" s="4">
        <v>448.61953417543498</v>
      </c>
      <c r="L50" s="4">
        <v>764.17155664622601</v>
      </c>
      <c r="M50" s="4">
        <v>1346.7341696376029</v>
      </c>
      <c r="N50" s="4">
        <f t="shared" si="2"/>
        <v>2559.5252604592638</v>
      </c>
      <c r="O50" s="4">
        <v>70</v>
      </c>
      <c r="P50" s="4">
        <v>180</v>
      </c>
      <c r="Q50" s="4">
        <v>300</v>
      </c>
      <c r="R50" s="4">
        <f t="shared" si="3"/>
        <v>550</v>
      </c>
      <c r="S50" s="4">
        <v>1164.8924866754351</v>
      </c>
      <c r="T50" s="4">
        <v>1962.4208241462261</v>
      </c>
      <c r="U50" s="4">
        <v>3189.6490696376031</v>
      </c>
      <c r="V50" s="4">
        <f t="shared" si="4"/>
        <v>6316.9623804592648</v>
      </c>
    </row>
    <row r="51" spans="2:22">
      <c r="B51" s="55">
        <v>2027</v>
      </c>
      <c r="C51" s="4">
        <f>'[1]Table 2 NRV Forecast'!D17</f>
        <v>683.19592969394637</v>
      </c>
      <c r="D51" s="4">
        <f>'[1]Table 2 NRV Forecast'!E17</f>
        <v>1048.5442406851316</v>
      </c>
      <c r="E51" s="4">
        <f>'[1]Table 2 NRV Forecast'!F17</f>
        <v>1523.1457645459066</v>
      </c>
      <c r="F51" s="4">
        <f t="shared" si="0"/>
        <v>3254.8859349249842</v>
      </c>
      <c r="G51" s="4">
        <v>7</v>
      </c>
      <c r="H51" s="4">
        <v>13</v>
      </c>
      <c r="I51" s="4">
        <v>28</v>
      </c>
      <c r="J51" s="4">
        <f t="shared" si="1"/>
        <v>48</v>
      </c>
      <c r="K51" s="4">
        <v>448.61953417543498</v>
      </c>
      <c r="L51" s="4">
        <v>764.17155664622601</v>
      </c>
      <c r="M51" s="4">
        <v>1346.7341696376029</v>
      </c>
      <c r="N51" s="4">
        <f t="shared" si="2"/>
        <v>2559.5252604592638</v>
      </c>
      <c r="O51" s="4">
        <v>70</v>
      </c>
      <c r="P51" s="4">
        <v>180</v>
      </c>
      <c r="Q51" s="4">
        <v>300</v>
      </c>
      <c r="R51" s="4">
        <f t="shared" si="3"/>
        <v>550</v>
      </c>
      <c r="S51" s="4">
        <v>1194.8565616754349</v>
      </c>
      <c r="T51" s="4">
        <v>2039.851731646226</v>
      </c>
      <c r="U51" s="4">
        <v>3372.0632396376031</v>
      </c>
      <c r="V51" s="4">
        <f t="shared" si="4"/>
        <v>6606.7715329592638</v>
      </c>
    </row>
    <row r="52" spans="2:22">
      <c r="B52" s="55">
        <v>2028</v>
      </c>
      <c r="C52" s="4">
        <f>'[1]Table 2 NRV Forecast'!D18</f>
        <v>559.85157882438671</v>
      </c>
      <c r="D52" s="4">
        <f>'[1]Table 2 NRV Forecast'!E18</f>
        <v>862.76499788899832</v>
      </c>
      <c r="E52" s="4">
        <f>'[1]Table 2 NRV Forecast'!F18</f>
        <v>1460.8513368808981</v>
      </c>
      <c r="F52" s="4">
        <f t="shared" si="0"/>
        <v>2883.4679135942833</v>
      </c>
      <c r="G52" s="4">
        <v>7</v>
      </c>
      <c r="H52" s="4">
        <v>13</v>
      </c>
      <c r="I52" s="4">
        <v>28</v>
      </c>
      <c r="J52" s="4">
        <f t="shared" si="1"/>
        <v>48</v>
      </c>
      <c r="K52" s="4">
        <v>448.61953417543498</v>
      </c>
      <c r="L52" s="4">
        <v>764.17155664622601</v>
      </c>
      <c r="M52" s="4">
        <v>1346.7341696376029</v>
      </c>
      <c r="N52" s="4">
        <f t="shared" si="2"/>
        <v>2559.5252604592638</v>
      </c>
      <c r="O52" s="4">
        <v>70</v>
      </c>
      <c r="P52" s="4">
        <v>180</v>
      </c>
      <c r="Q52" s="4">
        <v>300</v>
      </c>
      <c r="R52" s="4">
        <f t="shared" si="3"/>
        <v>550</v>
      </c>
      <c r="S52" s="4">
        <v>1115.1230166754349</v>
      </c>
      <c r="T52" s="4">
        <v>1906.734481646226</v>
      </c>
      <c r="U52" s="4">
        <v>3097.9157346376028</v>
      </c>
      <c r="V52" s="4">
        <f t="shared" si="4"/>
        <v>6119.7732329592636</v>
      </c>
    </row>
    <row r="53" spans="2:22">
      <c r="B53" s="55">
        <v>2029</v>
      </c>
      <c r="C53" s="4">
        <f>'[1]Table 2 NRV Forecast'!D19</f>
        <v>608.81465605174299</v>
      </c>
      <c r="D53" s="4">
        <f>'[1]Table 2 NRV Forecast'!E19</f>
        <v>904.90096022284672</v>
      </c>
      <c r="E53" s="4">
        <f>'[1]Table 2 NRV Forecast'!F19</f>
        <v>1455.0405194192224</v>
      </c>
      <c r="F53" s="4">
        <f t="shared" si="0"/>
        <v>2968.7561356938122</v>
      </c>
      <c r="G53" s="4">
        <v>7</v>
      </c>
      <c r="H53" s="4">
        <v>13</v>
      </c>
      <c r="I53" s="4">
        <v>28</v>
      </c>
      <c r="J53" s="4">
        <f t="shared" si="1"/>
        <v>48</v>
      </c>
      <c r="K53" s="4">
        <v>448.61953417543498</v>
      </c>
      <c r="L53" s="4">
        <v>764.17155664622601</v>
      </c>
      <c r="M53" s="4">
        <v>1346.7341696376029</v>
      </c>
      <c r="N53" s="4">
        <f t="shared" si="2"/>
        <v>2559.5252604592638</v>
      </c>
      <c r="O53" s="4">
        <v>70</v>
      </c>
      <c r="P53" s="4">
        <v>180</v>
      </c>
      <c r="Q53" s="4">
        <v>300</v>
      </c>
      <c r="R53" s="4">
        <f t="shared" si="3"/>
        <v>550</v>
      </c>
      <c r="S53" s="4">
        <v>1160.420281675435</v>
      </c>
      <c r="T53" s="4">
        <v>1945.5988816462259</v>
      </c>
      <c r="U53" s="4">
        <v>3361.4675096376031</v>
      </c>
      <c r="V53" s="4">
        <f t="shared" si="4"/>
        <v>6467.4866729592641</v>
      </c>
    </row>
    <row r="54" spans="2:22">
      <c r="B54" s="55">
        <v>2030</v>
      </c>
      <c r="C54" s="4">
        <f>'[1]Table 2 NRV Forecast'!D20</f>
        <v>650.41414904733745</v>
      </c>
      <c r="D54" s="4">
        <f>'[1]Table 2 NRV Forecast'!E20</f>
        <v>1083.8987275348152</v>
      </c>
      <c r="E54" s="4">
        <f>'[1]Table 2 NRV Forecast'!F20</f>
        <v>1479.3377839517266</v>
      </c>
      <c r="F54" s="4">
        <f t="shared" si="0"/>
        <v>3213.6506605338791</v>
      </c>
      <c r="G54" s="4">
        <v>7</v>
      </c>
      <c r="H54" s="4">
        <v>13</v>
      </c>
      <c r="I54" s="4">
        <v>28</v>
      </c>
      <c r="J54" s="4">
        <f t="shared" si="1"/>
        <v>48</v>
      </c>
      <c r="K54" s="4">
        <v>448.61953417543498</v>
      </c>
      <c r="L54" s="4">
        <v>764.17155664622601</v>
      </c>
      <c r="M54" s="4">
        <v>1346.7341696376029</v>
      </c>
      <c r="N54" s="4">
        <f t="shared" si="2"/>
        <v>2559.5252604592638</v>
      </c>
      <c r="O54" s="4">
        <v>70</v>
      </c>
      <c r="P54" s="4">
        <v>180</v>
      </c>
      <c r="Q54" s="4">
        <v>300</v>
      </c>
      <c r="R54" s="4">
        <f t="shared" si="3"/>
        <v>550</v>
      </c>
      <c r="S54" s="4">
        <v>1177.698436675435</v>
      </c>
      <c r="T54" s="4">
        <v>2059.5481641462261</v>
      </c>
      <c r="U54" s="4">
        <v>3204.8374896376031</v>
      </c>
      <c r="V54" s="4">
        <f t="shared" si="4"/>
        <v>6442.0840904592642</v>
      </c>
    </row>
    <row r="55" spans="2:22">
      <c r="B55" s="55">
        <v>2031</v>
      </c>
      <c r="C55" s="4">
        <f>'[1]Table 2 NRV Forecast'!D21</f>
        <v>527.76523267365485</v>
      </c>
      <c r="D55" s="4">
        <f>'[1]Table 2 NRV Forecast'!E21</f>
        <v>890.38282650875226</v>
      </c>
      <c r="E55" s="4">
        <f>'[1]Table 2 NRV Forecast'!F21</f>
        <v>1837.4671612906839</v>
      </c>
      <c r="F55" s="4">
        <f t="shared" si="0"/>
        <v>3255.6152204730906</v>
      </c>
      <c r="G55" s="4">
        <v>6</v>
      </c>
      <c r="H55" s="4">
        <v>12</v>
      </c>
      <c r="I55" s="4">
        <v>24</v>
      </c>
      <c r="J55" s="4">
        <f t="shared" si="1"/>
        <v>42</v>
      </c>
      <c r="K55" s="4">
        <v>390.35198762820454</v>
      </c>
      <c r="L55" s="4">
        <v>724.04652981434845</v>
      </c>
      <c r="M55" s="4">
        <v>1603.0532318024962</v>
      </c>
      <c r="N55" s="4">
        <f t="shared" si="2"/>
        <v>2717.4517492450491</v>
      </c>
      <c r="O55" s="4">
        <v>40</v>
      </c>
      <c r="P55" s="4">
        <v>110</v>
      </c>
      <c r="Q55" s="4">
        <v>230</v>
      </c>
      <c r="R55" s="4">
        <f t="shared" si="3"/>
        <v>380</v>
      </c>
      <c r="S55" s="4">
        <v>961.85960262820458</v>
      </c>
      <c r="T55" s="4">
        <v>1731.1472873143484</v>
      </c>
      <c r="U55" s="4">
        <v>3638.8538168024961</v>
      </c>
      <c r="V55" s="4">
        <f t="shared" si="4"/>
        <v>6331.8607067450494</v>
      </c>
    </row>
    <row r="56" spans="2:22">
      <c r="B56" s="55">
        <v>2032</v>
      </c>
      <c r="C56" s="4">
        <f>'[1]Table 2 NRV Forecast'!D22</f>
        <v>578.18961857888542</v>
      </c>
      <c r="D56" s="4">
        <f>'[1]Table 2 NRV Forecast'!E22</f>
        <v>1061.8878773076824</v>
      </c>
      <c r="E56" s="4">
        <f>'[1]Table 2 NRV Forecast'!F22</f>
        <v>1852.9252210162283</v>
      </c>
      <c r="F56" s="4">
        <f t="shared" si="0"/>
        <v>3493.0027169027962</v>
      </c>
      <c r="G56" s="4">
        <v>6</v>
      </c>
      <c r="H56" s="4">
        <v>12</v>
      </c>
      <c r="I56" s="4">
        <v>24</v>
      </c>
      <c r="J56" s="4">
        <f t="shared" si="1"/>
        <v>42</v>
      </c>
      <c r="K56" s="4">
        <v>390.35198762820454</v>
      </c>
      <c r="L56" s="4">
        <v>724.04652981434845</v>
      </c>
      <c r="M56" s="4">
        <v>1603.0532318024962</v>
      </c>
      <c r="N56" s="4">
        <f t="shared" si="2"/>
        <v>2717.4517492450491</v>
      </c>
      <c r="O56" s="4">
        <v>40</v>
      </c>
      <c r="P56" s="4">
        <v>110</v>
      </c>
      <c r="Q56" s="4">
        <v>230</v>
      </c>
      <c r="R56" s="4">
        <f t="shared" si="3"/>
        <v>380</v>
      </c>
      <c r="S56" s="4">
        <v>1013.4403164282044</v>
      </c>
      <c r="T56" s="4">
        <v>1903.2171698143484</v>
      </c>
      <c r="U56" s="4">
        <v>3697.0580868024963</v>
      </c>
      <c r="V56" s="4">
        <f t="shared" si="4"/>
        <v>6613.7155730450486</v>
      </c>
    </row>
    <row r="57" spans="2:22">
      <c r="B57" s="55">
        <v>2033</v>
      </c>
      <c r="C57" s="4">
        <f>'[1]Table 2 NRV Forecast'!D23</f>
        <v>563.16026262416699</v>
      </c>
      <c r="D57" s="4">
        <f>'[1]Table 2 NRV Forecast'!E23</f>
        <v>1017.9183720372235</v>
      </c>
      <c r="E57" s="4">
        <f>'[1]Table 2 NRV Forecast'!F23</f>
        <v>2032.688747258132</v>
      </c>
      <c r="F57" s="4">
        <f t="shared" si="0"/>
        <v>3613.7673819195224</v>
      </c>
      <c r="G57" s="4">
        <v>6</v>
      </c>
      <c r="H57" s="4">
        <v>12</v>
      </c>
      <c r="I57" s="4">
        <v>24</v>
      </c>
      <c r="J57" s="4">
        <f t="shared" si="1"/>
        <v>42</v>
      </c>
      <c r="K57" s="4">
        <v>390.35198762820454</v>
      </c>
      <c r="L57" s="4">
        <v>724.04652981434845</v>
      </c>
      <c r="M57" s="4">
        <v>1603.0532318024962</v>
      </c>
      <c r="N57" s="4">
        <f t="shared" si="2"/>
        <v>2717.4517492450491</v>
      </c>
      <c r="O57" s="4">
        <v>40</v>
      </c>
      <c r="P57" s="4">
        <v>110</v>
      </c>
      <c r="Q57" s="4">
        <v>230</v>
      </c>
      <c r="R57" s="4">
        <f t="shared" si="3"/>
        <v>380</v>
      </c>
      <c r="S57" s="4">
        <v>1006.4827501282045</v>
      </c>
      <c r="T57" s="4">
        <v>1870.0831923143487</v>
      </c>
      <c r="U57" s="4">
        <v>3887.6859618024964</v>
      </c>
      <c r="V57" s="4">
        <f t="shared" si="4"/>
        <v>6764.2519042450494</v>
      </c>
    </row>
    <row r="58" spans="2:22">
      <c r="B58" s="55">
        <v>2034</v>
      </c>
      <c r="C58" s="4">
        <f>'[1]Table 2 NRV Forecast'!D24</f>
        <v>608.91720868627817</v>
      </c>
      <c r="D58" s="4">
        <f>'[1]Table 2 NRV Forecast'!E24</f>
        <v>1104.1903100240731</v>
      </c>
      <c r="E58" s="4">
        <f>'[1]Table 2 NRV Forecast'!F24</f>
        <v>2150.9078942330743</v>
      </c>
      <c r="F58" s="4">
        <f t="shared" si="0"/>
        <v>3864.0154129434259</v>
      </c>
      <c r="G58" s="4">
        <v>6</v>
      </c>
      <c r="H58" s="4">
        <v>12</v>
      </c>
      <c r="I58" s="4">
        <v>24</v>
      </c>
      <c r="J58" s="4">
        <f t="shared" si="1"/>
        <v>42</v>
      </c>
      <c r="K58" s="4">
        <v>390.35198762820454</v>
      </c>
      <c r="L58" s="4">
        <v>724.04652981434845</v>
      </c>
      <c r="M58" s="4">
        <v>1603.0532318024962</v>
      </c>
      <c r="N58" s="4">
        <f t="shared" si="2"/>
        <v>2717.4517492450491</v>
      </c>
      <c r="O58" s="4">
        <v>40</v>
      </c>
      <c r="P58" s="4">
        <v>110</v>
      </c>
      <c r="Q58" s="4">
        <v>230</v>
      </c>
      <c r="R58" s="4">
        <f t="shared" si="3"/>
        <v>380</v>
      </c>
      <c r="S58" s="4">
        <v>1046.9766351282044</v>
      </c>
      <c r="T58" s="4">
        <v>1956.1633348143482</v>
      </c>
      <c r="U58" s="4">
        <v>3981.7859518024957</v>
      </c>
      <c r="V58" s="4">
        <f t="shared" si="4"/>
        <v>6984.925921745049</v>
      </c>
    </row>
    <row r="59" spans="2:22">
      <c r="B59" s="55">
        <v>2035</v>
      </c>
      <c r="C59" s="4">
        <f>'[1]Table 2 NRV Forecast'!D25</f>
        <v>752.83259402089163</v>
      </c>
      <c r="D59" s="4">
        <f>'[1]Table 2 NRV Forecast'!E25</f>
        <v>1376.3650220848751</v>
      </c>
      <c r="E59" s="4">
        <f>'[1]Table 2 NRV Forecast'!F25</f>
        <v>2594.5767580234246</v>
      </c>
      <c r="F59" s="4">
        <f t="shared" si="0"/>
        <v>4723.7743741291915</v>
      </c>
      <c r="G59" s="4">
        <v>6</v>
      </c>
      <c r="H59" s="4">
        <v>12</v>
      </c>
      <c r="I59" s="4">
        <v>24</v>
      </c>
      <c r="J59" s="4">
        <f t="shared" si="1"/>
        <v>42</v>
      </c>
      <c r="K59" s="4">
        <v>390.35198762820454</v>
      </c>
      <c r="L59" s="4">
        <v>724.04652981434845</v>
      </c>
      <c r="M59" s="4">
        <v>1603.0532318024962</v>
      </c>
      <c r="N59" s="4">
        <f t="shared" si="2"/>
        <v>2717.4517492450491</v>
      </c>
      <c r="O59" s="4">
        <v>40</v>
      </c>
      <c r="P59" s="4">
        <v>110</v>
      </c>
      <c r="Q59" s="4">
        <v>230</v>
      </c>
      <c r="R59" s="4">
        <f t="shared" si="3"/>
        <v>380</v>
      </c>
      <c r="S59" s="4">
        <v>1181.3255801282046</v>
      </c>
      <c r="T59" s="4">
        <v>2216.6069198143487</v>
      </c>
      <c r="U59" s="4">
        <v>4475.385251802496</v>
      </c>
      <c r="V59" s="4">
        <f t="shared" si="4"/>
        <v>7873.3177517450495</v>
      </c>
    </row>
    <row r="60" spans="2:22">
      <c r="B60" s="45" t="s">
        <v>4</v>
      </c>
      <c r="C60" s="46">
        <v>11069.863771200004</v>
      </c>
      <c r="D60" s="46">
        <v>15237.145514400003</v>
      </c>
      <c r="E60" s="46">
        <v>23917.685424399999</v>
      </c>
      <c r="F60" s="46">
        <f>SUM(F40:F59)</f>
        <v>50117.96689285613</v>
      </c>
      <c r="G60" s="46">
        <v>95</v>
      </c>
      <c r="H60" s="46">
        <v>185</v>
      </c>
      <c r="I60" s="46">
        <v>380</v>
      </c>
      <c r="J60" s="46">
        <f>SUM(J40:J59)</f>
        <v>660</v>
      </c>
      <c r="K60" s="46">
        <v>9417.6829832829098</v>
      </c>
      <c r="L60" s="46">
        <v>15721.464946011516</v>
      </c>
      <c r="M60" s="46">
        <v>28082.368527378767</v>
      </c>
      <c r="N60" s="46">
        <f>SUM(N40:N59)</f>
        <v>53221.516456673169</v>
      </c>
      <c r="O60" s="46">
        <v>1350</v>
      </c>
      <c r="P60" s="46">
        <v>3350</v>
      </c>
      <c r="Q60" s="46">
        <v>5000</v>
      </c>
      <c r="R60" s="46">
        <f>SUM(R40:R59)</f>
        <v>9700</v>
      </c>
      <c r="S60" s="46">
        <v>21932.546754482912</v>
      </c>
      <c r="T60" s="46">
        <v>34493.610460411517</v>
      </c>
      <c r="U60" s="46">
        <v>57380.053951778762</v>
      </c>
      <c r="V60" s="46">
        <f>SUM(V40:V59)</f>
        <v>113806.21116667318</v>
      </c>
    </row>
  </sheetData>
  <mergeCells count="5">
    <mergeCell ref="S38:V38"/>
    <mergeCell ref="C38:F38"/>
    <mergeCell ref="G38:J38"/>
    <mergeCell ref="K38:N38"/>
    <mergeCell ref="O38:R3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N28" sqref="N28"/>
    </sheetView>
  </sheetViews>
  <sheetFormatPr defaultRowHeight="12.7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M27" sqref="M27"/>
    </sheetView>
  </sheetViews>
  <sheetFormatPr defaultRowHeight="12.7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B2:I23"/>
  <sheetViews>
    <sheetView showGridLines="0" workbookViewId="0">
      <selection activeCell="P29" sqref="P29"/>
    </sheetView>
  </sheetViews>
  <sheetFormatPr defaultRowHeight="12.75"/>
  <cols>
    <col min="3" max="3" width="10.42578125" customWidth="1"/>
    <col min="4" max="4" width="12.5703125" customWidth="1"/>
    <col min="5" max="5" width="11.85546875" customWidth="1"/>
    <col min="6" max="6" width="12" customWidth="1"/>
  </cols>
  <sheetData>
    <row r="2" spans="2:9" ht="51">
      <c r="B2" s="57" t="s">
        <v>5</v>
      </c>
      <c r="C2" s="58" t="s">
        <v>74</v>
      </c>
      <c r="D2" s="59" t="s">
        <v>63</v>
      </c>
      <c r="E2" s="59" t="s">
        <v>64</v>
      </c>
      <c r="F2" s="59" t="s">
        <v>73</v>
      </c>
      <c r="G2" s="59" t="s">
        <v>65</v>
      </c>
      <c r="H2" s="59" t="s">
        <v>11</v>
      </c>
      <c r="I2" s="59" t="s">
        <v>66</v>
      </c>
    </row>
    <row r="3" spans="2:9" ht="15">
      <c r="B3" s="60">
        <v>2016</v>
      </c>
      <c r="C3" s="4">
        <v>25.617808647658855</v>
      </c>
      <c r="D3" s="4">
        <v>422.78222488078507</v>
      </c>
      <c r="E3" s="4">
        <v>1125.2137861720248</v>
      </c>
      <c r="F3" s="4">
        <v>38.550890387096501</v>
      </c>
      <c r="G3" s="4">
        <v>210</v>
      </c>
      <c r="H3" s="4">
        <v>1822.1647100875653</v>
      </c>
      <c r="I3" s="61">
        <v>12.5729364996042</v>
      </c>
    </row>
    <row r="4" spans="2:9" ht="15">
      <c r="B4" s="60">
        <v>2017</v>
      </c>
      <c r="C4" s="4">
        <v>25.952439980366162</v>
      </c>
      <c r="D4" s="4">
        <v>406.35008195928651</v>
      </c>
      <c r="E4" s="4">
        <v>1161.3728796168944</v>
      </c>
      <c r="F4" s="4">
        <v>21.795266157812708</v>
      </c>
      <c r="G4" s="4">
        <v>210</v>
      </c>
      <c r="H4" s="4">
        <v>1825.4706677143597</v>
      </c>
      <c r="I4" s="61">
        <v>12.595747607229082</v>
      </c>
    </row>
    <row r="5" spans="2:9" ht="15">
      <c r="B5" s="60">
        <v>2018</v>
      </c>
      <c r="C5" s="4">
        <v>25.611601390286211</v>
      </c>
      <c r="D5" s="4">
        <v>424.69453939944418</v>
      </c>
      <c r="E5" s="4">
        <v>1168.5562912296862</v>
      </c>
      <c r="F5" s="4">
        <v>53.649735139788746</v>
      </c>
      <c r="G5" s="4">
        <v>210</v>
      </c>
      <c r="H5" s="4">
        <v>1882.5121671592055</v>
      </c>
      <c r="I5" s="61">
        <v>12.989333953398518</v>
      </c>
    </row>
    <row r="6" spans="2:9" ht="15">
      <c r="B6" s="60">
        <v>2019</v>
      </c>
      <c r="C6" s="4">
        <v>32.10872088125997</v>
      </c>
      <c r="D6" s="4">
        <v>502.18079385138191</v>
      </c>
      <c r="E6" s="4">
        <v>1264.2763100748782</v>
      </c>
      <c r="F6" s="4">
        <v>62.19608387699148</v>
      </c>
      <c r="G6" s="4">
        <v>210</v>
      </c>
      <c r="H6" s="4">
        <v>2070.7619086845116</v>
      </c>
      <c r="I6" s="61">
        <v>14.28825716992313</v>
      </c>
    </row>
    <row r="7" spans="2:9" ht="15">
      <c r="B7" s="60">
        <v>2020</v>
      </c>
      <c r="C7" s="4">
        <v>31.023866407966207</v>
      </c>
      <c r="D7" s="4">
        <v>521.53154496485536</v>
      </c>
      <c r="E7" s="4">
        <v>1342.0957970638026</v>
      </c>
      <c r="F7" s="4">
        <v>66.760010076826049</v>
      </c>
      <c r="G7" s="4">
        <v>210</v>
      </c>
      <c r="H7" s="4">
        <v>2171.41121851345</v>
      </c>
      <c r="I7" s="61">
        <v>14.982737407742805</v>
      </c>
    </row>
    <row r="8" spans="2:9" ht="15">
      <c r="B8" s="60">
        <v>2021</v>
      </c>
      <c r="C8" s="4">
        <v>33.464224157156444</v>
      </c>
      <c r="D8" s="4">
        <v>555.13586427798646</v>
      </c>
      <c r="E8" s="4">
        <v>1371.4348247922317</v>
      </c>
      <c r="F8" s="4">
        <v>62.576748126143578</v>
      </c>
      <c r="G8" s="4">
        <v>210</v>
      </c>
      <c r="H8" s="4">
        <v>2232.6116613535182</v>
      </c>
      <c r="I8" s="61">
        <v>15.405020463339277</v>
      </c>
    </row>
    <row r="9" spans="2:9" ht="15">
      <c r="B9" s="60">
        <v>2022</v>
      </c>
      <c r="C9" s="4">
        <v>33.353909408936914</v>
      </c>
      <c r="D9" s="4">
        <v>600.56732012010355</v>
      </c>
      <c r="E9" s="4">
        <v>1501.9194668743864</v>
      </c>
      <c r="F9" s="4">
        <v>107.04469683175557</v>
      </c>
      <c r="G9" s="4">
        <v>210</v>
      </c>
      <c r="H9" s="4">
        <v>2452.8853932351826</v>
      </c>
      <c r="I9" s="61">
        <v>16.92490921332276</v>
      </c>
    </row>
    <row r="10" spans="2:9" ht="15">
      <c r="B10" s="60">
        <v>2023</v>
      </c>
      <c r="C10" s="4">
        <v>36.839420768630667</v>
      </c>
      <c r="D10" s="4">
        <v>648.37263987215783</v>
      </c>
      <c r="E10" s="4">
        <v>1739.2346281697032</v>
      </c>
      <c r="F10" s="4">
        <v>151.00301921365153</v>
      </c>
      <c r="G10" s="4">
        <v>210</v>
      </c>
      <c r="H10" s="4">
        <v>2785.4497080241431</v>
      </c>
      <c r="I10" s="61">
        <v>19.219602985366588</v>
      </c>
    </row>
    <row r="11" spans="2:9" ht="15">
      <c r="B11" s="60">
        <v>2024</v>
      </c>
      <c r="C11" s="4">
        <v>34.092706229795475</v>
      </c>
      <c r="D11" s="4">
        <v>648.71078878728815</v>
      </c>
      <c r="E11" s="4">
        <v>1919.4322176732726</v>
      </c>
      <c r="F11" s="4">
        <v>198.5584028458612</v>
      </c>
      <c r="G11" s="4">
        <v>210</v>
      </c>
      <c r="H11" s="4">
        <v>3010.7941155362173</v>
      </c>
      <c r="I11" s="61">
        <v>20.774479397199897</v>
      </c>
    </row>
    <row r="12" spans="2:9" ht="15">
      <c r="B12" s="60">
        <v>2025</v>
      </c>
      <c r="C12" s="4">
        <v>34.324494039541754</v>
      </c>
      <c r="D12" s="4">
        <v>685.73429723670563</v>
      </c>
      <c r="E12" s="4">
        <v>2043.3771058672469</v>
      </c>
      <c r="F12" s="4">
        <v>225.39034052618436</v>
      </c>
      <c r="G12" s="4">
        <v>210</v>
      </c>
      <c r="H12" s="4">
        <v>3198.8262376696784</v>
      </c>
      <c r="I12" s="61">
        <v>22.071901039920785</v>
      </c>
    </row>
    <row r="13" spans="2:9" ht="15">
      <c r="B13" s="60">
        <v>2026</v>
      </c>
      <c r="C13" s="4">
        <v>33.303168615987666</v>
      </c>
      <c r="D13" s="4">
        <v>700.57693407860222</v>
      </c>
      <c r="E13" s="4">
        <v>2174.4410981540868</v>
      </c>
      <c r="F13" s="4">
        <v>279.10826376826782</v>
      </c>
      <c r="G13" s="4">
        <v>210</v>
      </c>
      <c r="H13" s="4">
        <v>3397.4294646169446</v>
      </c>
      <c r="I13" s="61">
        <v>23.442263305856919</v>
      </c>
    </row>
    <row r="14" spans="2:9" ht="15">
      <c r="B14" s="60">
        <v>2027</v>
      </c>
      <c r="C14" s="4">
        <v>33.098082249590298</v>
      </c>
      <c r="D14" s="4">
        <v>728.0578831114899</v>
      </c>
      <c r="E14" s="4">
        <v>2182.1386896152899</v>
      </c>
      <c r="F14" s="4">
        <v>201.27847009390618</v>
      </c>
      <c r="G14" s="4">
        <v>210</v>
      </c>
      <c r="H14" s="4">
        <v>3354.5731250702761</v>
      </c>
      <c r="I14" s="61">
        <v>23.146554562984907</v>
      </c>
    </row>
    <row r="15" spans="2:9" ht="15">
      <c r="B15" s="60">
        <v>2028</v>
      </c>
      <c r="C15" s="4">
        <v>31.306657915694906</v>
      </c>
      <c r="D15" s="4">
        <v>604.71353224193024</v>
      </c>
      <c r="E15" s="4">
        <v>2060.58259108933</v>
      </c>
      <c r="F15" s="4">
        <v>242.09341808520537</v>
      </c>
      <c r="G15" s="4">
        <v>210</v>
      </c>
      <c r="H15" s="4">
        <v>3148.6961993321606</v>
      </c>
      <c r="I15" s="61">
        <v>21.726003775391909</v>
      </c>
    </row>
    <row r="16" spans="2:9" ht="15">
      <c r="B16" s="60">
        <v>2029</v>
      </c>
      <c r="C16" s="4">
        <v>30.154954569950377</v>
      </c>
      <c r="D16" s="4">
        <v>653.67660946928652</v>
      </c>
      <c r="E16" s="4">
        <v>2078.3819120766948</v>
      </c>
      <c r="F16" s="4">
        <v>138.93269546862783</v>
      </c>
      <c r="G16" s="4">
        <v>210</v>
      </c>
      <c r="H16" s="4">
        <v>3111.1461715845599</v>
      </c>
      <c r="I16" s="61">
        <v>21.466908583933467</v>
      </c>
    </row>
    <row r="17" spans="2:9" ht="15">
      <c r="B17" s="60">
        <v>2030</v>
      </c>
      <c r="C17" s="4">
        <v>30.232377418830659</v>
      </c>
      <c r="D17" s="4">
        <v>695.27610246488098</v>
      </c>
      <c r="E17" s="4">
        <v>2177.9964776804864</v>
      </c>
      <c r="F17" s="4">
        <v>172.72984928368697</v>
      </c>
      <c r="G17" s="4">
        <v>210</v>
      </c>
      <c r="H17" s="4">
        <v>3286.234806847885</v>
      </c>
      <c r="I17" s="61">
        <v>22.675020167250409</v>
      </c>
    </row>
    <row r="18" spans="2:9" ht="15">
      <c r="B18" s="60">
        <v>2031</v>
      </c>
      <c r="C18" s="4">
        <v>27.290707511596068</v>
      </c>
      <c r="D18" s="4">
        <v>566.80043143647526</v>
      </c>
      <c r="E18" s="4">
        <v>2370.4905373312686</v>
      </c>
      <c r="F18" s="4">
        <v>223.8880621023323</v>
      </c>
      <c r="G18" s="4">
        <v>210</v>
      </c>
      <c r="H18" s="4">
        <v>3398.4697383816724</v>
      </c>
      <c r="I18" s="61">
        <v>23.44944119483354</v>
      </c>
    </row>
    <row r="19" spans="2:9" ht="15">
      <c r="B19" s="60">
        <v>2032</v>
      </c>
      <c r="C19" s="4">
        <v>25.075901998076468</v>
      </c>
      <c r="D19" s="4">
        <v>617.22481734170583</v>
      </c>
      <c r="E19" s="4">
        <v>2462.1024614882608</v>
      </c>
      <c r="F19" s="4">
        <v>162.3054094818651</v>
      </c>
      <c r="G19" s="4">
        <v>210</v>
      </c>
      <c r="H19" s="4">
        <v>3476.7085903099082</v>
      </c>
      <c r="I19" s="61">
        <v>23.989289273138368</v>
      </c>
    </row>
    <row r="20" spans="2:9" ht="15">
      <c r="B20" s="60">
        <v>2033</v>
      </c>
      <c r="C20" s="4">
        <v>24.378556755323554</v>
      </c>
      <c r="D20" s="4">
        <v>602.1954613869874</v>
      </c>
      <c r="E20" s="4">
        <v>2528.6415317642686</v>
      </c>
      <c r="F20" s="4">
        <v>222.55858144490429</v>
      </c>
      <c r="G20" s="4">
        <v>210</v>
      </c>
      <c r="H20" s="4">
        <v>3587.7741313514834</v>
      </c>
      <c r="I20" s="61">
        <v>24.75564150632524</v>
      </c>
    </row>
    <row r="21" spans="2:9" ht="15">
      <c r="B21" s="60">
        <v>2034</v>
      </c>
      <c r="C21" s="4">
        <v>23.707887162701425</v>
      </c>
      <c r="D21" s="4">
        <v>647.95240744909859</v>
      </c>
      <c r="E21" s="4">
        <v>2628.8421633955468</v>
      </c>
      <c r="F21" s="4">
        <v>181.19315109741231</v>
      </c>
      <c r="G21" s="4">
        <v>210</v>
      </c>
      <c r="H21" s="4">
        <v>3691.6956091047591</v>
      </c>
      <c r="I21" s="61">
        <v>25.47269970282284</v>
      </c>
    </row>
    <row r="22" spans="2:9" ht="15">
      <c r="B22" s="60">
        <v>2035</v>
      </c>
      <c r="C22" s="4">
        <v>23.345793896521442</v>
      </c>
      <c r="D22" s="4">
        <v>791.86779278371205</v>
      </c>
      <c r="E22" s="4">
        <v>2979.6055155626113</v>
      </c>
      <c r="F22" s="4">
        <v>180.84506104517152</v>
      </c>
      <c r="G22" s="4">
        <v>210</v>
      </c>
      <c r="H22" s="4">
        <v>4185.6641632880164</v>
      </c>
      <c r="I22" s="61">
        <v>28.881082726687318</v>
      </c>
    </row>
    <row r="23" spans="2:9" ht="15">
      <c r="B23" s="54" t="s">
        <v>4</v>
      </c>
      <c r="C23" s="62">
        <v>594.28328000587157</v>
      </c>
      <c r="D23" s="62">
        <v>12024.402067114164</v>
      </c>
      <c r="E23" s="62">
        <v>38280.136285691959</v>
      </c>
      <c r="F23" s="62">
        <v>2992.4581550534908</v>
      </c>
      <c r="G23" s="62">
        <v>4200</v>
      </c>
      <c r="H23" s="62">
        <v>58091.279787865489</v>
      </c>
      <c r="I23" s="61">
        <v>400.82983053627191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B2:I23"/>
  <sheetViews>
    <sheetView showGridLines="0" workbookViewId="0">
      <selection activeCell="P29" sqref="P29"/>
    </sheetView>
  </sheetViews>
  <sheetFormatPr defaultRowHeight="12.75"/>
  <cols>
    <col min="3" max="3" width="11" customWidth="1"/>
    <col min="4" max="4" width="12.7109375" customWidth="1"/>
    <col min="5" max="5" width="12.5703125" customWidth="1"/>
    <col min="6" max="6" width="12" customWidth="1"/>
  </cols>
  <sheetData>
    <row r="2" spans="2:9" ht="51">
      <c r="B2" s="57" t="s">
        <v>5</v>
      </c>
      <c r="C2" s="58" t="s">
        <v>74</v>
      </c>
      <c r="D2" s="59" t="s">
        <v>63</v>
      </c>
      <c r="E2" s="59" t="s">
        <v>64</v>
      </c>
      <c r="F2" s="59" t="s">
        <v>73</v>
      </c>
      <c r="G2" s="59" t="s">
        <v>65</v>
      </c>
      <c r="H2" s="59" t="s">
        <v>11</v>
      </c>
      <c r="I2" s="59" t="s">
        <v>66</v>
      </c>
    </row>
    <row r="3" spans="2:9" ht="15">
      <c r="B3" s="60">
        <v>2016</v>
      </c>
      <c r="C3" s="4">
        <v>28.094128662765065</v>
      </c>
      <c r="D3" s="4">
        <v>915.62073735150489</v>
      </c>
      <c r="E3" s="4">
        <v>1333.803194994156</v>
      </c>
      <c r="F3" s="4">
        <v>38.550890387096501</v>
      </c>
      <c r="G3" s="4">
        <v>210</v>
      </c>
      <c r="H3" s="4">
        <v>2526.0689513955226</v>
      </c>
      <c r="I3" s="61">
        <v>17.429875764629109</v>
      </c>
    </row>
    <row r="4" spans="2:9" ht="15">
      <c r="B4" s="60">
        <v>2017</v>
      </c>
      <c r="C4" s="4">
        <v>28.428759846399196</v>
      </c>
      <c r="D4" s="4">
        <v>855.41514870698563</v>
      </c>
      <c r="E4" s="4">
        <v>1361.1295209513787</v>
      </c>
      <c r="F4" s="4">
        <v>21.795266157812708</v>
      </c>
      <c r="G4" s="4">
        <v>210</v>
      </c>
      <c r="H4" s="4">
        <v>2476.7686956625766</v>
      </c>
      <c r="I4" s="61">
        <v>17.08970400007178</v>
      </c>
    </row>
    <row r="5" spans="2:9" ht="15">
      <c r="B5" s="60">
        <v>2018</v>
      </c>
      <c r="C5" s="4">
        <v>28.087921456205137</v>
      </c>
      <c r="D5" s="4">
        <v>866.18400922489946</v>
      </c>
      <c r="E5" s="4">
        <v>1390.7119225283307</v>
      </c>
      <c r="F5" s="4">
        <v>53.649735139788746</v>
      </c>
      <c r="G5" s="4">
        <v>210</v>
      </c>
      <c r="H5" s="4">
        <v>2548.6335883492243</v>
      </c>
      <c r="I5" s="61">
        <v>17.585571759609646</v>
      </c>
    </row>
    <row r="6" spans="2:9" ht="15">
      <c r="B6" s="60">
        <v>2019</v>
      </c>
      <c r="C6" s="4">
        <v>34.583122351353033</v>
      </c>
      <c r="D6" s="4">
        <v>963.27985294943142</v>
      </c>
      <c r="E6" s="4">
        <v>1503.4530992111584</v>
      </c>
      <c r="F6" s="4">
        <v>62.19608387699148</v>
      </c>
      <c r="G6" s="4">
        <v>210</v>
      </c>
      <c r="H6" s="4">
        <v>2773.5121583889345</v>
      </c>
      <c r="I6" s="61">
        <v>19.13723389288365</v>
      </c>
    </row>
    <row r="7" spans="2:9" ht="15">
      <c r="B7" s="60">
        <v>2020</v>
      </c>
      <c r="C7" s="4">
        <v>33.500186381535414</v>
      </c>
      <c r="D7" s="4">
        <v>963.37310625990938</v>
      </c>
      <c r="E7" s="4">
        <v>1588.8738200090868</v>
      </c>
      <c r="F7" s="4">
        <v>66.760010076826049</v>
      </c>
      <c r="G7" s="4">
        <v>210</v>
      </c>
      <c r="H7" s="4">
        <v>2862.5071227273575</v>
      </c>
      <c r="I7" s="61">
        <v>19.75129914681877</v>
      </c>
    </row>
    <row r="8" spans="2:9" ht="15">
      <c r="B8" s="60">
        <v>2021</v>
      </c>
      <c r="C8" s="4">
        <v>35.940544212394315</v>
      </c>
      <c r="D8" s="4">
        <v>1023.4125161943965</v>
      </c>
      <c r="E8" s="4">
        <v>1601.6040749489798</v>
      </c>
      <c r="F8" s="4">
        <v>62.576748126143578</v>
      </c>
      <c r="G8" s="4">
        <v>210</v>
      </c>
      <c r="H8" s="4">
        <v>2933.533883481914</v>
      </c>
      <c r="I8" s="61">
        <v>20.241383796025211</v>
      </c>
    </row>
    <row r="9" spans="2:9" ht="15">
      <c r="B9" s="60">
        <v>2022</v>
      </c>
      <c r="C9" s="4">
        <v>35.830229379394311</v>
      </c>
      <c r="D9" s="4">
        <v>1068.3949423943964</v>
      </c>
      <c r="E9" s="4">
        <v>1743.15820759898</v>
      </c>
      <c r="F9" s="4">
        <v>107.04469683175557</v>
      </c>
      <c r="G9" s="4">
        <v>210</v>
      </c>
      <c r="H9" s="4">
        <v>3164.4280762045264</v>
      </c>
      <c r="I9" s="61">
        <v>21.834553725811233</v>
      </c>
    </row>
    <row r="10" spans="2:9" ht="15">
      <c r="B10" s="60">
        <v>2023</v>
      </c>
      <c r="C10" s="4">
        <v>39.314881290394311</v>
      </c>
      <c r="D10" s="4">
        <v>1121.1881086943963</v>
      </c>
      <c r="E10" s="4">
        <v>1988.1613423739798</v>
      </c>
      <c r="F10" s="4">
        <v>151.00301921365153</v>
      </c>
      <c r="G10" s="4">
        <v>210</v>
      </c>
      <c r="H10" s="4">
        <v>3509.6673515724219</v>
      </c>
      <c r="I10" s="61">
        <v>24.216704725849713</v>
      </c>
    </row>
    <row r="11" spans="2:9" ht="15">
      <c r="B11" s="60">
        <v>2024</v>
      </c>
      <c r="C11" s="4">
        <v>36.569026476394313</v>
      </c>
      <c r="D11" s="4">
        <v>1157.6426986943966</v>
      </c>
      <c r="E11" s="4">
        <v>2137.86666177398</v>
      </c>
      <c r="F11" s="4">
        <v>198.5584028458612</v>
      </c>
      <c r="G11" s="4">
        <v>210</v>
      </c>
      <c r="H11" s="4">
        <v>3740.6367897906321</v>
      </c>
      <c r="I11" s="61">
        <v>25.810393849555364</v>
      </c>
    </row>
    <row r="12" spans="2:9" ht="15">
      <c r="B12" s="60">
        <v>2025</v>
      </c>
      <c r="C12" s="4">
        <v>36.800813901394314</v>
      </c>
      <c r="D12" s="4">
        <v>1144.9599661943967</v>
      </c>
      <c r="E12" s="4">
        <v>2271.4747094239797</v>
      </c>
      <c r="F12" s="4">
        <v>225.39034052618436</v>
      </c>
      <c r="G12" s="4">
        <v>210</v>
      </c>
      <c r="H12" s="4">
        <v>3888.6258300459549</v>
      </c>
      <c r="I12" s="61">
        <v>26.83151822731709</v>
      </c>
    </row>
    <row r="13" spans="2:9" ht="15">
      <c r="B13" s="60">
        <v>2026</v>
      </c>
      <c r="C13" s="4">
        <v>35.779488593904908</v>
      </c>
      <c r="D13" s="4">
        <v>1087.8924866754351</v>
      </c>
      <c r="E13" s="4">
        <v>2386.1424961209491</v>
      </c>
      <c r="F13" s="4">
        <v>279.10826376826782</v>
      </c>
      <c r="G13" s="4">
        <v>210</v>
      </c>
      <c r="H13" s="4">
        <v>3998.9227351585573</v>
      </c>
      <c r="I13" s="61">
        <v>27.592566872594048</v>
      </c>
    </row>
    <row r="14" spans="2:9" ht="15">
      <c r="B14" s="60">
        <v>2027</v>
      </c>
      <c r="C14" s="4">
        <v>35.574402485904912</v>
      </c>
      <c r="D14" s="4">
        <v>1117.8565616754349</v>
      </c>
      <c r="E14" s="4">
        <v>2513.4665840959487</v>
      </c>
      <c r="F14" s="4">
        <v>201.27847009390618</v>
      </c>
      <c r="G14" s="4">
        <v>210</v>
      </c>
      <c r="H14" s="4">
        <v>4078.1760183511947</v>
      </c>
      <c r="I14" s="61">
        <v>28.139414526623245</v>
      </c>
    </row>
    <row r="15" spans="2:9" ht="15">
      <c r="B15" s="60">
        <v>2028</v>
      </c>
      <c r="C15" s="4">
        <v>33.782978252904911</v>
      </c>
      <c r="D15" s="4">
        <v>1038.1230166754349</v>
      </c>
      <c r="E15" s="4">
        <v>2313.9068541459487</v>
      </c>
      <c r="F15" s="4">
        <v>242.09341808520537</v>
      </c>
      <c r="G15" s="4">
        <v>210</v>
      </c>
      <c r="H15" s="4">
        <v>3837.9062671594938</v>
      </c>
      <c r="I15" s="61">
        <v>26.481553243400509</v>
      </c>
    </row>
    <row r="16" spans="2:9" ht="15">
      <c r="B16" s="60">
        <v>2029</v>
      </c>
      <c r="C16" s="4">
        <v>32.631274493904911</v>
      </c>
      <c r="D16" s="4">
        <v>1083.420281675435</v>
      </c>
      <c r="E16" s="4">
        <v>2462.0907798959488</v>
      </c>
      <c r="F16" s="4">
        <v>138.93269546862783</v>
      </c>
      <c r="G16" s="4">
        <v>210</v>
      </c>
      <c r="H16" s="4">
        <v>3927.0750315339169</v>
      </c>
      <c r="I16" s="61">
        <v>27.096817717584027</v>
      </c>
    </row>
    <row r="17" spans="2:9" ht="15">
      <c r="B17" s="60">
        <v>2030</v>
      </c>
      <c r="C17" s="4">
        <v>32.708697302904909</v>
      </c>
      <c r="D17" s="4">
        <v>1100.698436675435</v>
      </c>
      <c r="E17" s="4">
        <v>2441.1772185209488</v>
      </c>
      <c r="F17" s="4">
        <v>172.72984928368697</v>
      </c>
      <c r="G17" s="4">
        <v>210</v>
      </c>
      <c r="H17" s="4">
        <v>3957.3142017829759</v>
      </c>
      <c r="I17" s="61">
        <v>27.305467992302535</v>
      </c>
    </row>
    <row r="18" spans="2:9" ht="15">
      <c r="B18" s="60">
        <v>2031</v>
      </c>
      <c r="C18" s="4">
        <v>29.767027231638721</v>
      </c>
      <c r="D18" s="4">
        <v>915.85960262820447</v>
      </c>
      <c r="E18" s="4">
        <v>2557.8396600788492</v>
      </c>
      <c r="F18" s="4">
        <v>223.8880621023323</v>
      </c>
      <c r="G18" s="4">
        <v>210</v>
      </c>
      <c r="H18" s="4">
        <v>3937.3543520410244</v>
      </c>
      <c r="I18" s="61">
        <v>27.167745029083072</v>
      </c>
    </row>
    <row r="19" spans="2:9" ht="15">
      <c r="B19" s="60">
        <v>2032</v>
      </c>
      <c r="C19" s="4">
        <v>27.55222206763872</v>
      </c>
      <c r="D19" s="4">
        <v>967.44031642820437</v>
      </c>
      <c r="E19" s="4">
        <v>2670.6739948038489</v>
      </c>
      <c r="F19" s="4">
        <v>162.3054094818651</v>
      </c>
      <c r="G19" s="4">
        <v>210</v>
      </c>
      <c r="H19" s="4">
        <v>4037.9719427815567</v>
      </c>
      <c r="I19" s="61">
        <v>27.862006405192744</v>
      </c>
    </row>
    <row r="20" spans="2:9" ht="15">
      <c r="B20" s="60">
        <v>2033</v>
      </c>
      <c r="C20" s="4">
        <v>26.854876744638723</v>
      </c>
      <c r="D20" s="4">
        <v>960.48275012820443</v>
      </c>
      <c r="E20" s="4">
        <v>2747.8460045788493</v>
      </c>
      <c r="F20" s="4">
        <v>222.55858144490429</v>
      </c>
      <c r="G20" s="4">
        <v>210</v>
      </c>
      <c r="H20" s="4">
        <v>4167.7422128965964</v>
      </c>
      <c r="I20" s="61">
        <v>28.757421268986516</v>
      </c>
    </row>
    <row r="21" spans="2:9" ht="15">
      <c r="B21" s="60">
        <v>2034</v>
      </c>
      <c r="C21" s="4">
        <v>26.184207142638719</v>
      </c>
      <c r="D21" s="4">
        <v>1000.9766351282044</v>
      </c>
      <c r="E21" s="4">
        <v>2836.1342695038488</v>
      </c>
      <c r="F21" s="4">
        <v>181.19315109741231</v>
      </c>
      <c r="G21" s="4">
        <v>210</v>
      </c>
      <c r="H21" s="4">
        <v>4254.4882628721043</v>
      </c>
      <c r="I21" s="61">
        <v>29.355969013817521</v>
      </c>
    </row>
    <row r="22" spans="2:9" ht="15">
      <c r="B22" s="60">
        <v>2035</v>
      </c>
      <c r="C22" s="4">
        <v>25.824668806638719</v>
      </c>
      <c r="D22" s="4">
        <v>1135.3255801282044</v>
      </c>
      <c r="E22" s="4">
        <v>3205.6152831538493</v>
      </c>
      <c r="F22" s="4">
        <v>180.84506104517152</v>
      </c>
      <c r="G22" s="4">
        <v>210</v>
      </c>
      <c r="H22" s="4">
        <v>4757.6105931338643</v>
      </c>
      <c r="I22" s="61">
        <v>32.827513092623668</v>
      </c>
    </row>
    <row r="23" spans="2:9" ht="15">
      <c r="B23" s="54" t="s">
        <v>4</v>
      </c>
      <c r="C23" s="62">
        <v>643.80945708094737</v>
      </c>
      <c r="D23" s="62">
        <v>20487.546754482912</v>
      </c>
      <c r="E23" s="62">
        <v>43055.129698713004</v>
      </c>
      <c r="F23" s="62">
        <v>2992.4581550534908</v>
      </c>
      <c r="G23" s="62">
        <v>4200</v>
      </c>
      <c r="H23" s="62">
        <v>71378.944065330361</v>
      </c>
      <c r="I23" s="61">
        <v>492.5147140507795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V51"/>
  <sheetViews>
    <sheetView showGridLines="0" workbookViewId="0">
      <selection activeCell="K9" sqref="K9:N9"/>
    </sheetView>
  </sheetViews>
  <sheetFormatPr defaultRowHeight="12.75"/>
  <sheetData>
    <row r="1" spans="1:22" ht="14.25">
      <c r="A1" s="1"/>
      <c r="B1" s="73" t="s">
        <v>76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72" t="s">
        <v>0</v>
      </c>
      <c r="D3" s="72"/>
      <c r="E3" s="72"/>
      <c r="F3" s="72"/>
      <c r="G3" s="72" t="s">
        <v>1</v>
      </c>
      <c r="H3" s="72"/>
      <c r="I3" s="72"/>
      <c r="J3" s="72"/>
      <c r="K3" s="72" t="s">
        <v>2</v>
      </c>
      <c r="L3" s="72"/>
      <c r="M3" s="72"/>
      <c r="N3" s="72"/>
      <c r="O3" s="72" t="s">
        <v>3</v>
      </c>
      <c r="P3" s="72"/>
      <c r="Q3" s="72"/>
      <c r="R3" s="72"/>
      <c r="S3" s="72" t="s">
        <v>4</v>
      </c>
      <c r="T3" s="72"/>
      <c r="U3" s="72"/>
      <c r="V3" s="72"/>
    </row>
    <row r="4" spans="1:22" ht="25.5">
      <c r="A4" s="1"/>
      <c r="B4" s="42" t="s">
        <v>5</v>
      </c>
      <c r="C4" s="63" t="s">
        <v>6</v>
      </c>
      <c r="D4" s="43" t="s">
        <v>7</v>
      </c>
      <c r="E4" s="43" t="s">
        <v>8</v>
      </c>
      <c r="F4" s="43" t="s">
        <v>9</v>
      </c>
      <c r="G4" s="42" t="s">
        <v>6</v>
      </c>
      <c r="H4" s="43" t="s">
        <v>7</v>
      </c>
      <c r="I4" s="43" t="s">
        <v>8</v>
      </c>
      <c r="J4" s="43" t="s">
        <v>9</v>
      </c>
      <c r="K4" s="42" t="s">
        <v>6</v>
      </c>
      <c r="L4" s="43" t="s">
        <v>7</v>
      </c>
      <c r="M4" s="43" t="s">
        <v>8</v>
      </c>
      <c r="N4" s="43" t="s">
        <v>9</v>
      </c>
      <c r="O4" s="42" t="s">
        <v>6</v>
      </c>
      <c r="P4" s="43" t="s">
        <v>7</v>
      </c>
      <c r="Q4" s="43" t="s">
        <v>8</v>
      </c>
      <c r="R4" s="43" t="s">
        <v>9</v>
      </c>
      <c r="S4" s="42" t="s">
        <v>6</v>
      </c>
      <c r="T4" s="43" t="s">
        <v>7</v>
      </c>
      <c r="U4" s="43" t="s">
        <v>8</v>
      </c>
      <c r="V4" s="43" t="s">
        <v>9</v>
      </c>
    </row>
    <row r="5" spans="1:22">
      <c r="A5" s="1"/>
      <c r="B5" s="53">
        <v>2016</v>
      </c>
      <c r="C5" s="64">
        <v>62.157329405749621</v>
      </c>
      <c r="D5" s="4">
        <v>413.71441618308563</v>
      </c>
      <c r="E5" s="4">
        <v>241.71342259329842</v>
      </c>
      <c r="F5" s="4">
        <v>355.14964260595394</v>
      </c>
      <c r="G5" s="5"/>
      <c r="H5" s="5"/>
      <c r="I5" s="5"/>
      <c r="J5" s="5"/>
      <c r="K5" s="4">
        <v>170.76738916035896</v>
      </c>
      <c r="L5" s="4">
        <v>623.07776349347489</v>
      </c>
      <c r="M5" s="4">
        <v>771.03024844278764</v>
      </c>
      <c r="N5" s="4">
        <v>1344.4329825599609</v>
      </c>
      <c r="O5" s="5"/>
      <c r="P5" s="5"/>
      <c r="Q5" s="5"/>
      <c r="R5" s="5"/>
      <c r="S5" s="4">
        <v>232.9247185661086</v>
      </c>
      <c r="T5" s="4">
        <v>1036.7921796765604</v>
      </c>
      <c r="U5" s="4">
        <v>1012.7436710360861</v>
      </c>
      <c r="V5" s="4">
        <v>1699.5826251659148</v>
      </c>
    </row>
    <row r="6" spans="1:22">
      <c r="A6" s="1"/>
      <c r="B6" s="53">
        <v>2017</v>
      </c>
      <c r="C6" s="64">
        <v>56.769751081639278</v>
      </c>
      <c r="D6" s="4">
        <v>394.41547796399476</v>
      </c>
      <c r="E6" s="4">
        <v>192.785003288421</v>
      </c>
      <c r="F6" s="4">
        <v>350.59064242173616</v>
      </c>
      <c r="G6" s="5"/>
      <c r="H6" s="5"/>
      <c r="I6" s="5"/>
      <c r="J6" s="5"/>
      <c r="K6" s="4">
        <v>143.68281090531184</v>
      </c>
      <c r="L6" s="4">
        <v>568.84137744604766</v>
      </c>
      <c r="M6" s="4">
        <v>745.55793296609113</v>
      </c>
      <c r="N6" s="4">
        <v>1492.6937803489579</v>
      </c>
      <c r="O6" s="5"/>
      <c r="P6" s="5"/>
      <c r="Q6" s="5"/>
      <c r="R6" s="5"/>
      <c r="S6" s="4">
        <v>200.45256198695111</v>
      </c>
      <c r="T6" s="4">
        <v>963.25685541004236</v>
      </c>
      <c r="U6" s="4">
        <v>938.3429362545121</v>
      </c>
      <c r="V6" s="4">
        <v>1843.2844227706942</v>
      </c>
    </row>
    <row r="7" spans="1:22">
      <c r="A7" s="1"/>
      <c r="B7" s="53">
        <v>2018</v>
      </c>
      <c r="C7" s="64">
        <v>59.550795772333721</v>
      </c>
      <c r="D7" s="4">
        <v>416.30610177387467</v>
      </c>
      <c r="E7" s="4">
        <v>236.01514120021517</v>
      </c>
      <c r="F7" s="4">
        <v>306.73295611696494</v>
      </c>
      <c r="G7" s="5"/>
      <c r="H7" s="5"/>
      <c r="I7" s="5"/>
      <c r="J7" s="5"/>
      <c r="K7" s="4">
        <v>169.50463354486715</v>
      </c>
      <c r="L7" s="4">
        <v>555.77352837494232</v>
      </c>
      <c r="M7" s="4">
        <v>827.34288228215587</v>
      </c>
      <c r="N7" s="4">
        <v>1462.4322895170701</v>
      </c>
      <c r="O7" s="5"/>
      <c r="P7" s="5"/>
      <c r="Q7" s="5"/>
      <c r="R7" s="5"/>
      <c r="S7" s="4">
        <v>229.05542931720086</v>
      </c>
      <c r="T7" s="4">
        <v>972.07963014881693</v>
      </c>
      <c r="U7" s="4">
        <v>1063.358023482371</v>
      </c>
      <c r="V7" s="4">
        <v>1769.165245634035</v>
      </c>
    </row>
    <row r="8" spans="1:22">
      <c r="A8" s="1"/>
      <c r="B8" s="53">
        <v>2019</v>
      </c>
      <c r="C8" s="64">
        <v>89.476534380252403</v>
      </c>
      <c r="D8" s="4">
        <v>513.3040294237702</v>
      </c>
      <c r="E8" s="4">
        <v>368.48925814793472</v>
      </c>
      <c r="F8" s="4">
        <v>327.22473922235775</v>
      </c>
      <c r="G8" s="5"/>
      <c r="H8" s="5"/>
      <c r="I8" s="5"/>
      <c r="J8" s="5"/>
      <c r="K8" s="4">
        <v>170.97478838242145</v>
      </c>
      <c r="L8" s="4">
        <v>575.76574837247881</v>
      </c>
      <c r="M8" s="4">
        <v>855.33413744668951</v>
      </c>
      <c r="N8" s="4">
        <v>1504.8134169743128</v>
      </c>
      <c r="O8" s="5"/>
      <c r="P8" s="5"/>
      <c r="Q8" s="5"/>
      <c r="R8" s="5"/>
      <c r="S8" s="4">
        <v>260.45132276267384</v>
      </c>
      <c r="T8" s="4">
        <v>1089.0697777962491</v>
      </c>
      <c r="U8" s="4">
        <v>1223.8233955946243</v>
      </c>
      <c r="V8" s="4">
        <v>1832.0381561966706</v>
      </c>
    </row>
    <row r="9" spans="1:22">
      <c r="A9" s="1"/>
      <c r="B9" s="53">
        <v>2020</v>
      </c>
      <c r="C9" s="64">
        <v>86.242337777638411</v>
      </c>
      <c r="D9" s="4">
        <v>526.80412319465665</v>
      </c>
      <c r="E9" s="4">
        <v>407.36688457850721</v>
      </c>
      <c r="F9" s="4">
        <v>433.10954700959417</v>
      </c>
      <c r="G9" s="5"/>
      <c r="H9" s="5"/>
      <c r="I9" s="5"/>
      <c r="J9" s="5"/>
      <c r="K9" s="4">
        <v>168.10310835411653</v>
      </c>
      <c r="L9" s="4">
        <v>543.01581039401162</v>
      </c>
      <c r="M9" s="4">
        <v>825.82181383359944</v>
      </c>
      <c r="N9" s="4">
        <v>1543.2160943646961</v>
      </c>
      <c r="O9" s="5"/>
      <c r="P9" s="5"/>
      <c r="Q9" s="5"/>
      <c r="R9" s="5"/>
      <c r="S9" s="4">
        <v>254.34544613175495</v>
      </c>
      <c r="T9" s="4">
        <v>1069.8199335886684</v>
      </c>
      <c r="U9" s="4">
        <v>1233.1886984121065</v>
      </c>
      <c r="V9" s="4">
        <v>1976.3256413742902</v>
      </c>
    </row>
    <row r="10" spans="1:22">
      <c r="A10" s="1"/>
      <c r="B10" s="53">
        <v>2021</v>
      </c>
      <c r="C10" s="64">
        <v>86.230946491676676</v>
      </c>
      <c r="D10" s="4">
        <v>559.84270386707567</v>
      </c>
      <c r="E10" s="4">
        <v>489.58802752807583</v>
      </c>
      <c r="F10" s="4">
        <v>445.62275608324069</v>
      </c>
      <c r="G10" s="5"/>
      <c r="H10" s="5"/>
      <c r="I10" s="5"/>
      <c r="J10" s="5"/>
      <c r="K10" s="4">
        <v>164.70212912825076</v>
      </c>
      <c r="L10" s="4">
        <v>604.44771941420345</v>
      </c>
      <c r="M10" s="4">
        <v>1012.2699274456738</v>
      </c>
      <c r="N10" s="4">
        <v>1398.5574082283581</v>
      </c>
      <c r="O10" s="5"/>
      <c r="P10" s="5"/>
      <c r="Q10" s="5"/>
      <c r="R10" s="5"/>
      <c r="S10" s="4">
        <v>250.93307561992742</v>
      </c>
      <c r="T10" s="4">
        <v>1164.2904232812791</v>
      </c>
      <c r="U10" s="4">
        <v>1501.8579549737497</v>
      </c>
      <c r="V10" s="4">
        <v>1844.1801643115987</v>
      </c>
    </row>
    <row r="11" spans="1:22">
      <c r="A11" s="1"/>
      <c r="B11" s="53">
        <v>2022</v>
      </c>
      <c r="C11" s="64">
        <v>98.665733445157628</v>
      </c>
      <c r="D11" s="4">
        <v>603.93248917171536</v>
      </c>
      <c r="E11" s="4">
        <v>607.34739979351684</v>
      </c>
      <c r="F11" s="4">
        <v>617.07073231769141</v>
      </c>
      <c r="G11" s="5"/>
      <c r="H11" s="5"/>
      <c r="I11" s="5"/>
      <c r="J11" s="5"/>
      <c r="K11" s="4">
        <v>164.70212912825076</v>
      </c>
      <c r="L11" s="4">
        <v>604.44771941420345</v>
      </c>
      <c r="M11" s="4">
        <v>1012.2699274456738</v>
      </c>
      <c r="N11" s="4">
        <v>1398.5574082283581</v>
      </c>
      <c r="O11" s="5"/>
      <c r="P11" s="5"/>
      <c r="Q11" s="5"/>
      <c r="R11" s="5"/>
      <c r="S11" s="4">
        <v>263.36786257340839</v>
      </c>
      <c r="T11" s="4">
        <v>1208.3802085859188</v>
      </c>
      <c r="U11" s="4">
        <v>1619.6173272391907</v>
      </c>
      <c r="V11" s="4">
        <v>2015.6281405460495</v>
      </c>
    </row>
    <row r="12" spans="1:22">
      <c r="A12" s="1"/>
      <c r="B12" s="53">
        <v>2023</v>
      </c>
      <c r="C12" s="64">
        <v>117.20463805677872</v>
      </c>
      <c r="D12" s="4">
        <v>657.64425214478672</v>
      </c>
      <c r="E12" s="4">
        <v>835.99585899618216</v>
      </c>
      <c r="F12" s="4">
        <v>923.82972078792091</v>
      </c>
      <c r="G12" s="5"/>
      <c r="H12" s="5"/>
      <c r="I12" s="5"/>
      <c r="J12" s="5"/>
      <c r="K12" s="4">
        <v>164.70212912825076</v>
      </c>
      <c r="L12" s="4">
        <v>604.44771941420345</v>
      </c>
      <c r="M12" s="4">
        <v>1012.2699274456738</v>
      </c>
      <c r="N12" s="4">
        <v>1398.5574082283581</v>
      </c>
      <c r="O12" s="5"/>
      <c r="P12" s="5"/>
      <c r="Q12" s="5"/>
      <c r="R12" s="5"/>
      <c r="S12" s="4">
        <v>281.90676718502948</v>
      </c>
      <c r="T12" s="4">
        <v>1262.0919715589903</v>
      </c>
      <c r="U12" s="4">
        <v>1848.2657864418561</v>
      </c>
      <c r="V12" s="4">
        <v>2322.3871290162788</v>
      </c>
    </row>
    <row r="13" spans="1:22">
      <c r="A13" s="1"/>
      <c r="B13" s="53">
        <v>2024</v>
      </c>
      <c r="C13" s="64">
        <v>114.85156664121676</v>
      </c>
      <c r="D13" s="4">
        <v>655.84668582662255</v>
      </c>
      <c r="E13" s="4">
        <v>858.39840644797755</v>
      </c>
      <c r="F13" s="4">
        <v>1303.3725918878179</v>
      </c>
      <c r="G13" s="5"/>
      <c r="H13" s="5"/>
      <c r="I13" s="5"/>
      <c r="J13" s="5"/>
      <c r="K13" s="4">
        <v>164.70212912825076</v>
      </c>
      <c r="L13" s="4">
        <v>604.44771941420345</v>
      </c>
      <c r="M13" s="4">
        <v>1012.2699274456738</v>
      </c>
      <c r="N13" s="4">
        <v>1398.5574082283581</v>
      </c>
      <c r="O13" s="5"/>
      <c r="P13" s="5"/>
      <c r="Q13" s="5"/>
      <c r="R13" s="5"/>
      <c r="S13" s="4">
        <v>279.55369576946754</v>
      </c>
      <c r="T13" s="4">
        <v>1260.2944052408261</v>
      </c>
      <c r="U13" s="4">
        <v>1870.6683338936514</v>
      </c>
      <c r="V13" s="4">
        <v>2701.930000116176</v>
      </c>
    </row>
    <row r="14" spans="1:22">
      <c r="A14" s="1"/>
      <c r="B14" s="53">
        <v>2025</v>
      </c>
      <c r="C14" s="64">
        <v>118.37622522209199</v>
      </c>
      <c r="D14" s="4">
        <v>697.9547273247581</v>
      </c>
      <c r="E14" s="4">
        <v>1057.9912596446318</v>
      </c>
      <c r="F14" s="4">
        <v>1372.6849984068981</v>
      </c>
      <c r="G14" s="5"/>
      <c r="H14" s="5"/>
      <c r="I14" s="5"/>
      <c r="J14" s="5"/>
      <c r="K14" s="4">
        <v>164.70212912825076</v>
      </c>
      <c r="L14" s="4">
        <v>604.44771941420345</v>
      </c>
      <c r="M14" s="4">
        <v>1012.2699274456738</v>
      </c>
      <c r="N14" s="4">
        <v>1398.5574082283581</v>
      </c>
      <c r="O14" s="5"/>
      <c r="P14" s="5"/>
      <c r="Q14" s="5"/>
      <c r="R14" s="5"/>
      <c r="S14" s="4">
        <v>283.07835435034275</v>
      </c>
      <c r="T14" s="4">
        <v>1302.4024467389615</v>
      </c>
      <c r="U14" s="4">
        <v>2070.2611870903056</v>
      </c>
      <c r="V14" s="4">
        <v>2771.242406635256</v>
      </c>
    </row>
    <row r="15" spans="1:22">
      <c r="A15" s="1"/>
      <c r="B15" s="53">
        <v>2026</v>
      </c>
      <c r="C15" s="64">
        <v>127.67358777503037</v>
      </c>
      <c r="D15" s="4">
        <v>725.59895103107021</v>
      </c>
      <c r="E15" s="4">
        <v>1142.8107003104069</v>
      </c>
      <c r="F15" s="4">
        <v>1645.7858112136928</v>
      </c>
      <c r="G15" s="5"/>
      <c r="H15" s="5"/>
      <c r="I15" s="5"/>
      <c r="J15" s="5"/>
      <c r="K15" s="4">
        <v>141.02941917221196</v>
      </c>
      <c r="L15" s="4">
        <v>507.87366689285807</v>
      </c>
      <c r="M15" s="4">
        <v>845.36576754845316</v>
      </c>
      <c r="N15" s="4">
        <v>1456.8264467610795</v>
      </c>
      <c r="O15" s="5"/>
      <c r="P15" s="5"/>
      <c r="Q15" s="5"/>
      <c r="R15" s="5"/>
      <c r="S15" s="4">
        <v>268.70300694724233</v>
      </c>
      <c r="T15" s="4">
        <v>1233.4726179239283</v>
      </c>
      <c r="U15" s="4">
        <v>1988.1764678588602</v>
      </c>
      <c r="V15" s="4">
        <v>3102.6122579747725</v>
      </c>
    </row>
    <row r="16" spans="1:22">
      <c r="A16" s="1"/>
      <c r="B16" s="53">
        <v>2027</v>
      </c>
      <c r="C16" s="64">
        <v>126.51356376105579</v>
      </c>
      <c r="D16" s="4">
        <v>755.05537539044701</v>
      </c>
      <c r="E16" s="4">
        <v>1138.419446836919</v>
      </c>
      <c r="F16" s="4">
        <v>1667.910377800926</v>
      </c>
      <c r="G16" s="5"/>
      <c r="H16" s="5"/>
      <c r="I16" s="5"/>
      <c r="J16" s="5"/>
      <c r="K16" s="4">
        <v>141.02941917221196</v>
      </c>
      <c r="L16" s="4">
        <v>507.87366689285807</v>
      </c>
      <c r="M16" s="4">
        <v>845.36576754845316</v>
      </c>
      <c r="N16" s="4">
        <v>1456.8264467610795</v>
      </c>
      <c r="O16" s="5"/>
      <c r="P16" s="5"/>
      <c r="Q16" s="5"/>
      <c r="R16" s="5"/>
      <c r="S16" s="4">
        <v>267.54298293326775</v>
      </c>
      <c r="T16" s="4">
        <v>1262.9290422833051</v>
      </c>
      <c r="U16" s="4">
        <v>1983.785214385372</v>
      </c>
      <c r="V16" s="4">
        <v>3124.7368245620055</v>
      </c>
    </row>
    <row r="17" spans="1:22">
      <c r="A17" s="1"/>
      <c r="B17" s="53">
        <v>2028</v>
      </c>
      <c r="C17" s="64">
        <v>103.84911207285421</v>
      </c>
      <c r="D17" s="4">
        <v>613.16663779677049</v>
      </c>
      <c r="E17" s="4">
        <v>947.83963841990294</v>
      </c>
      <c r="F17" s="4">
        <v>1596.2242263974367</v>
      </c>
      <c r="G17" s="5"/>
      <c r="H17" s="5"/>
      <c r="I17" s="5"/>
      <c r="J17" s="5"/>
      <c r="K17" s="4">
        <v>141.02941917221196</v>
      </c>
      <c r="L17" s="4">
        <v>507.87366689285807</v>
      </c>
      <c r="M17" s="4">
        <v>845.36576754845316</v>
      </c>
      <c r="N17" s="4">
        <v>1456.8264467610795</v>
      </c>
      <c r="O17" s="5"/>
      <c r="P17" s="5"/>
      <c r="Q17" s="5"/>
      <c r="R17" s="5"/>
      <c r="S17" s="4">
        <v>244.87853124506617</v>
      </c>
      <c r="T17" s="4">
        <v>1121.0403046896286</v>
      </c>
      <c r="U17" s="4">
        <v>1793.205405968356</v>
      </c>
      <c r="V17" s="4">
        <v>3053.0506731585165</v>
      </c>
    </row>
    <row r="18" spans="1:22">
      <c r="A18" s="1"/>
      <c r="B18" s="53">
        <v>2029</v>
      </c>
      <c r="C18" s="64">
        <v>106.65986249126253</v>
      </c>
      <c r="D18" s="4">
        <v>672.90106147665767</v>
      </c>
      <c r="E18" s="4">
        <v>986.49746874848472</v>
      </c>
      <c r="F18" s="4">
        <v>1582.2561787531392</v>
      </c>
      <c r="G18" s="5"/>
      <c r="H18" s="5"/>
      <c r="I18" s="5"/>
      <c r="J18" s="5"/>
      <c r="K18" s="4">
        <v>141.02941917221196</v>
      </c>
      <c r="L18" s="4">
        <v>507.87366689285807</v>
      </c>
      <c r="M18" s="4">
        <v>845.36576754845316</v>
      </c>
      <c r="N18" s="4">
        <v>1456.8264467610795</v>
      </c>
      <c r="O18" s="5"/>
      <c r="P18" s="5"/>
      <c r="Q18" s="5"/>
      <c r="R18" s="5"/>
      <c r="S18" s="4">
        <v>247.6892816634745</v>
      </c>
      <c r="T18" s="4">
        <v>1180.7747283695157</v>
      </c>
      <c r="U18" s="4">
        <v>1831.8632362969379</v>
      </c>
      <c r="V18" s="4">
        <v>3039.0826255142188</v>
      </c>
    </row>
    <row r="19" spans="1:22">
      <c r="A19" s="1"/>
      <c r="B19" s="53">
        <v>2030</v>
      </c>
      <c r="C19" s="64">
        <v>118.90527901102776</v>
      </c>
      <c r="D19" s="4">
        <v>709.82241768701999</v>
      </c>
      <c r="E19" s="4">
        <v>1183.6303386860991</v>
      </c>
      <c r="F19" s="4">
        <v>1605.1802545193632</v>
      </c>
      <c r="G19" s="5"/>
      <c r="H19" s="5"/>
      <c r="I19" s="5"/>
      <c r="J19" s="5"/>
      <c r="K19" s="4">
        <v>141.02941917221196</v>
      </c>
      <c r="L19" s="4">
        <v>507.87366689285807</v>
      </c>
      <c r="M19" s="4">
        <v>845.36576754845316</v>
      </c>
      <c r="N19" s="4">
        <v>1456.8264467610795</v>
      </c>
      <c r="O19" s="5"/>
      <c r="P19" s="5"/>
      <c r="Q19" s="5"/>
      <c r="R19" s="5"/>
      <c r="S19" s="4">
        <v>259.93469818323973</v>
      </c>
      <c r="T19" s="4">
        <v>1217.6960845798781</v>
      </c>
      <c r="U19" s="4">
        <v>2028.9961062345524</v>
      </c>
      <c r="V19" s="4">
        <v>3062.0067012804429</v>
      </c>
    </row>
    <row r="20" spans="1:22">
      <c r="A20" s="1"/>
      <c r="B20" s="53">
        <v>2031</v>
      </c>
      <c r="C20" s="64">
        <v>100.43641983673896</v>
      </c>
      <c r="D20" s="4">
        <v>586.72705981598085</v>
      </c>
      <c r="E20" s="4">
        <v>974.46845309978642</v>
      </c>
      <c r="F20" s="4">
        <v>2002.0869787405925</v>
      </c>
      <c r="G20" s="5"/>
      <c r="H20" s="5"/>
      <c r="I20" s="5"/>
      <c r="J20" s="5"/>
      <c r="K20" s="4">
        <v>123.84019332878154</v>
      </c>
      <c r="L20" s="4">
        <v>439.71723273215338</v>
      </c>
      <c r="M20" s="4">
        <v>798.0736951535448</v>
      </c>
      <c r="N20" s="4">
        <v>1724.4041531908601</v>
      </c>
      <c r="O20" s="5"/>
      <c r="P20" s="5"/>
      <c r="Q20" s="5"/>
      <c r="R20" s="5"/>
      <c r="S20" s="4">
        <v>224.2766131655205</v>
      </c>
      <c r="T20" s="4">
        <v>1026.4442925481342</v>
      </c>
      <c r="U20" s="4">
        <v>1772.5421482533311</v>
      </c>
      <c r="V20" s="4">
        <v>3726.4911319314524</v>
      </c>
    </row>
    <row r="21" spans="1:22">
      <c r="A21" s="1"/>
      <c r="B21" s="53">
        <v>2032</v>
      </c>
      <c r="C21" s="64">
        <v>106.83787968510867</v>
      </c>
      <c r="D21" s="4">
        <v>633.3887938780473</v>
      </c>
      <c r="E21" s="4">
        <v>1152.9549423789888</v>
      </c>
      <c r="F21" s="4">
        <v>2021.8757123438309</v>
      </c>
      <c r="G21" s="5"/>
      <c r="H21" s="5"/>
      <c r="I21" s="5"/>
      <c r="J21" s="5"/>
      <c r="K21" s="4">
        <v>123.84019332878154</v>
      </c>
      <c r="L21" s="4">
        <v>439.71723273215338</v>
      </c>
      <c r="M21" s="4">
        <v>798.0736951535448</v>
      </c>
      <c r="N21" s="4">
        <v>1724.4041531908601</v>
      </c>
      <c r="O21" s="5"/>
      <c r="P21" s="5"/>
      <c r="Q21" s="5"/>
      <c r="R21" s="5"/>
      <c r="S21" s="4">
        <v>230.67807301389021</v>
      </c>
      <c r="T21" s="4">
        <v>1073.1060266102006</v>
      </c>
      <c r="U21" s="4">
        <v>1951.0286375325336</v>
      </c>
      <c r="V21" s="4">
        <v>3746.279865534691</v>
      </c>
    </row>
    <row r="22" spans="1:22">
      <c r="A22" s="1"/>
      <c r="B22" s="53">
        <v>2033</v>
      </c>
      <c r="C22" s="64">
        <v>102.53631861252855</v>
      </c>
      <c r="D22" s="4">
        <v>627.76694634481089</v>
      </c>
      <c r="E22" s="4">
        <v>1114.4023306850113</v>
      </c>
      <c r="F22" s="4">
        <v>2213.4046279893973</v>
      </c>
      <c r="G22" s="5"/>
      <c r="H22" s="5"/>
      <c r="I22" s="5"/>
      <c r="J22" s="5"/>
      <c r="K22" s="4">
        <v>123.84019332878154</v>
      </c>
      <c r="L22" s="4">
        <v>439.71723273215338</v>
      </c>
      <c r="M22" s="4">
        <v>798.0736951535448</v>
      </c>
      <c r="N22" s="4">
        <v>1724.4041531908601</v>
      </c>
      <c r="O22" s="5"/>
      <c r="P22" s="5"/>
      <c r="Q22" s="5"/>
      <c r="R22" s="5"/>
      <c r="S22" s="4">
        <v>226.37651194131007</v>
      </c>
      <c r="T22" s="4">
        <v>1067.4841790769642</v>
      </c>
      <c r="U22" s="4">
        <v>1912.4760258385561</v>
      </c>
      <c r="V22" s="4">
        <v>3937.8087811802575</v>
      </c>
    </row>
    <row r="23" spans="1:22">
      <c r="A23" s="1"/>
      <c r="B23" s="53">
        <v>2034</v>
      </c>
      <c r="C23" s="64">
        <v>112.00857074841764</v>
      </c>
      <c r="D23" s="4">
        <v>664.09488640025086</v>
      </c>
      <c r="E23" s="4">
        <v>1215.1468397915205</v>
      </c>
      <c r="F23" s="4">
        <v>2355.6088626647024</v>
      </c>
      <c r="G23" s="5"/>
      <c r="H23" s="5"/>
      <c r="I23" s="5"/>
      <c r="J23" s="5"/>
      <c r="K23" s="4">
        <v>123.84019332878154</v>
      </c>
      <c r="L23" s="4">
        <v>439.71723273215338</v>
      </c>
      <c r="M23" s="4">
        <v>798.0736951535448</v>
      </c>
      <c r="N23" s="4">
        <v>1724.4041531908601</v>
      </c>
      <c r="O23" s="5"/>
      <c r="P23" s="5"/>
      <c r="Q23" s="5"/>
      <c r="R23" s="5"/>
      <c r="S23" s="4">
        <v>235.84876407719918</v>
      </c>
      <c r="T23" s="4">
        <v>1103.8121191324042</v>
      </c>
      <c r="U23" s="4">
        <v>2013.2205349450653</v>
      </c>
      <c r="V23" s="4">
        <v>4080.0130158555626</v>
      </c>
    </row>
    <row r="24" spans="1:22">
      <c r="A24" s="1"/>
      <c r="B24" s="53">
        <v>2035</v>
      </c>
      <c r="C24" s="64">
        <v>131.67583263971596</v>
      </c>
      <c r="D24" s="4">
        <v>831.63240015401334</v>
      </c>
      <c r="E24" s="4">
        <v>1498.0850528795343</v>
      </c>
      <c r="F24" s="4">
        <v>2819.6913294105534</v>
      </c>
      <c r="G24" s="5"/>
      <c r="H24" s="5"/>
      <c r="I24" s="5"/>
      <c r="J24" s="5"/>
      <c r="K24" s="4">
        <v>123.84019332878154</v>
      </c>
      <c r="L24" s="4">
        <v>439.71723273215338</v>
      </c>
      <c r="M24" s="4">
        <v>798.0736951535448</v>
      </c>
      <c r="N24" s="4">
        <v>1724.4041531908601</v>
      </c>
      <c r="O24" s="5"/>
      <c r="P24" s="5"/>
      <c r="Q24" s="5"/>
      <c r="R24" s="5"/>
      <c r="S24" s="4">
        <v>255.5160259684975</v>
      </c>
      <c r="T24" s="4">
        <v>1271.3496328861668</v>
      </c>
      <c r="U24" s="4">
        <v>2296.1587480330791</v>
      </c>
      <c r="V24" s="4">
        <v>4544.0954826014131</v>
      </c>
    </row>
    <row r="25" spans="1:22">
      <c r="A25" s="1"/>
      <c r="B25" s="45" t="s">
        <v>4</v>
      </c>
      <c r="C25" s="46">
        <v>2026.6222849082756</v>
      </c>
      <c r="D25" s="46">
        <v>12259.919536849411</v>
      </c>
      <c r="E25" s="46">
        <v>16649.945874055411</v>
      </c>
      <c r="F25" s="46">
        <v>25945.412686693817</v>
      </c>
      <c r="G25" s="46">
        <v>0</v>
      </c>
      <c r="H25" s="46">
        <v>0</v>
      </c>
      <c r="I25" s="46">
        <v>0</v>
      </c>
      <c r="J25" s="46">
        <v>0</v>
      </c>
      <c r="K25" s="46">
        <v>2970.8914384932964</v>
      </c>
      <c r="L25" s="46">
        <v>10626.667323277028</v>
      </c>
      <c r="M25" s="46">
        <v>17303.633965709687</v>
      </c>
      <c r="N25" s="46">
        <v>30246.528604666477</v>
      </c>
      <c r="O25" s="46">
        <v>0</v>
      </c>
      <c r="P25" s="46">
        <v>0</v>
      </c>
      <c r="Q25" s="46">
        <v>0</v>
      </c>
      <c r="R25" s="46">
        <v>0</v>
      </c>
      <c r="S25" s="46">
        <v>4997.513723401572</v>
      </c>
      <c r="T25" s="46">
        <v>22886.586860126434</v>
      </c>
      <c r="U25" s="46">
        <v>33953.579839765101</v>
      </c>
      <c r="V25" s="46">
        <v>56191.941291360294</v>
      </c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"/>
      <c r="T26" s="1"/>
      <c r="U26" s="1"/>
      <c r="V26" s="1"/>
    </row>
    <row r="27" spans="1:22">
      <c r="A27" s="1"/>
      <c r="B27" s="20"/>
      <c r="C27" s="21"/>
      <c r="D27" s="19"/>
      <c r="E27" s="19"/>
      <c r="F27" s="20"/>
      <c r="G27" s="21"/>
      <c r="H27" s="19"/>
      <c r="I27" s="1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1"/>
    </row>
    <row r="28" spans="1:22">
      <c r="A28" s="1"/>
      <c r="B28" s="22"/>
      <c r="C28" s="19"/>
      <c r="D28" s="19"/>
      <c r="E28" s="19"/>
      <c r="F28" s="20"/>
      <c r="G28" s="19"/>
      <c r="H28" s="19"/>
      <c r="I28" s="1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23"/>
      <c r="C29" s="24"/>
      <c r="D29" s="24"/>
      <c r="E29" s="24"/>
      <c r="F29" s="20"/>
      <c r="G29" s="7"/>
      <c r="H29" s="7"/>
      <c r="I29" s="2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23"/>
      <c r="C30" s="24"/>
      <c r="D30" s="24"/>
      <c r="E30" s="24"/>
      <c r="F30" s="71" t="s">
        <v>11</v>
      </c>
      <c r="G30" s="7"/>
      <c r="H30" s="7"/>
      <c r="I30" s="2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70">
        <v>2020</v>
      </c>
      <c r="C31" s="24"/>
      <c r="D31" s="24"/>
      <c r="E31" s="24"/>
      <c r="F31" s="24">
        <f>C9+D9+E9+F9</f>
        <v>1453.5228925603965</v>
      </c>
      <c r="G31" s="7"/>
      <c r="H31" s="7"/>
      <c r="I31" s="24"/>
      <c r="J31" s="1"/>
      <c r="K31" s="1"/>
      <c r="L31" s="1"/>
      <c r="M31" s="1"/>
      <c r="N31" s="24">
        <f>K9+L9+M9+N9</f>
        <v>3080.1568269464237</v>
      </c>
      <c r="O31" s="11">
        <f>F31+N31</f>
        <v>4533.6797195068202</v>
      </c>
      <c r="P31" s="1"/>
      <c r="Q31" s="1"/>
      <c r="R31" s="1"/>
      <c r="S31" s="1"/>
      <c r="T31" s="1"/>
      <c r="U31" s="1"/>
      <c r="V31" s="1"/>
    </row>
    <row r="32" spans="1:22">
      <c r="A32" s="1"/>
      <c r="B32" s="23"/>
      <c r="C32" s="24"/>
      <c r="D32" s="24"/>
      <c r="E32" s="24"/>
      <c r="F32" s="20"/>
      <c r="G32" s="7"/>
      <c r="H32" s="7"/>
      <c r="I32" s="2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>
      <c r="A33" s="1"/>
      <c r="B33" s="23"/>
      <c r="C33" s="24"/>
      <c r="D33" s="24"/>
      <c r="E33" s="24"/>
      <c r="F33" s="20"/>
      <c r="G33" s="7"/>
      <c r="H33" s="7"/>
      <c r="I33" s="2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>
      <c r="A34" s="1"/>
      <c r="B34" s="23"/>
      <c r="C34" s="24"/>
      <c r="D34" s="24"/>
      <c r="E34" s="24"/>
      <c r="F34" s="20"/>
      <c r="G34" s="7"/>
      <c r="H34" s="7"/>
      <c r="I34" s="2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>
      <c r="A35" s="1"/>
      <c r="B35" s="23"/>
      <c r="C35" s="24"/>
      <c r="D35" s="24"/>
      <c r="E35" s="24"/>
      <c r="F35" s="20"/>
      <c r="G35" s="7"/>
      <c r="H35" s="7"/>
      <c r="I35" s="2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>
      <c r="A36" s="1"/>
      <c r="B36" s="23"/>
      <c r="C36" s="24"/>
      <c r="D36" s="24"/>
      <c r="E36" s="24"/>
      <c r="F36" s="20"/>
      <c r="G36" s="7"/>
      <c r="H36" s="7"/>
      <c r="I36" s="2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>
      <c r="A37" s="1"/>
      <c r="B37" s="23"/>
      <c r="C37" s="24"/>
      <c r="D37" s="24"/>
      <c r="E37" s="24"/>
      <c r="F37" s="20"/>
      <c r="G37" s="7"/>
      <c r="H37" s="7"/>
      <c r="I37" s="2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>
      <c r="A38" s="1"/>
      <c r="B38" s="23"/>
      <c r="C38" s="24"/>
      <c r="D38" s="24"/>
      <c r="E38" s="24"/>
      <c r="F38" s="20"/>
      <c r="G38" s="7"/>
      <c r="H38" s="7"/>
      <c r="I38" s="2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>
      <c r="A39" s="1"/>
      <c r="B39" s="23"/>
      <c r="C39" s="24"/>
      <c r="D39" s="24"/>
      <c r="E39" s="24"/>
      <c r="F39" s="20"/>
      <c r="G39" s="7"/>
      <c r="H39" s="7"/>
      <c r="I39" s="2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>
      <c r="A40" s="1"/>
      <c r="B40" s="23"/>
      <c r="C40" s="24"/>
      <c r="D40" s="24"/>
      <c r="E40" s="24"/>
      <c r="F40" s="20"/>
      <c r="G40" s="7"/>
      <c r="H40" s="7"/>
      <c r="I40" s="2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>
      <c r="A41" s="1"/>
      <c r="B41" s="23"/>
      <c r="C41" s="24"/>
      <c r="D41" s="24"/>
      <c r="E41" s="24"/>
      <c r="F41" s="20"/>
      <c r="G41" s="7"/>
      <c r="H41" s="7"/>
      <c r="I41" s="2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>
      <c r="A42" s="1"/>
      <c r="B42" s="23"/>
      <c r="C42" s="24"/>
      <c r="D42" s="24"/>
      <c r="E42" s="24"/>
      <c r="F42" s="20"/>
      <c r="G42" s="21"/>
      <c r="H42" s="21"/>
      <c r="I42" s="2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1"/>
      <c r="B43" s="23"/>
      <c r="C43" s="24"/>
      <c r="D43" s="24"/>
      <c r="E43" s="24"/>
      <c r="F43" s="20"/>
      <c r="G43" s="20"/>
      <c r="H43" s="20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>
      <c r="A44" s="1"/>
      <c r="B44" s="23"/>
      <c r="C44" s="24"/>
      <c r="D44" s="24"/>
      <c r="E44" s="24"/>
      <c r="F44" s="20"/>
      <c r="G44" s="21"/>
      <c r="H44" s="21"/>
      <c r="I44" s="2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>
      <c r="A45" s="1"/>
      <c r="B45" s="23"/>
      <c r="C45" s="24"/>
      <c r="D45" s="24"/>
      <c r="E45" s="24"/>
      <c r="F45" s="20"/>
      <c r="G45" s="20"/>
      <c r="H45" s="20"/>
      <c r="I45" s="2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>
      <c r="A46" s="1"/>
      <c r="B46" s="23"/>
      <c r="C46" s="24"/>
      <c r="D46" s="24"/>
      <c r="E46" s="24"/>
      <c r="F46" s="20"/>
      <c r="G46" s="20"/>
      <c r="H46" s="20"/>
      <c r="I46" s="2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>
      <c r="A47" s="1"/>
      <c r="B47" s="23"/>
      <c r="C47" s="24"/>
      <c r="D47" s="24"/>
      <c r="E47" s="24"/>
      <c r="F47" s="20"/>
      <c r="G47" s="20"/>
      <c r="H47" s="20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23"/>
      <c r="C48" s="24"/>
      <c r="D48" s="24"/>
      <c r="E48" s="24"/>
      <c r="F48" s="20"/>
      <c r="G48" s="20"/>
      <c r="H48" s="20"/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>
      <c r="A49" s="1"/>
      <c r="B49" s="19"/>
      <c r="C49" s="26"/>
      <c r="D49" s="26"/>
      <c r="E49" s="26"/>
      <c r="F49" s="20"/>
      <c r="G49" s="20"/>
      <c r="H49" s="20"/>
      <c r="I49" s="2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>
      <c r="A50" s="1"/>
      <c r="B50" s="20"/>
      <c r="C50" s="20"/>
      <c r="D50" s="20"/>
      <c r="E50" s="20"/>
      <c r="F50" s="20"/>
      <c r="G50" s="20"/>
      <c r="H50" s="20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</sheetData>
  <mergeCells count="6">
    <mergeCell ref="B1:V1"/>
    <mergeCell ref="C3:F3"/>
    <mergeCell ref="G3:J3"/>
    <mergeCell ref="K3:N3"/>
    <mergeCell ref="O3:R3"/>
    <mergeCell ref="S3:V3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B2:V26"/>
  <sheetViews>
    <sheetView topLeftCell="A15" workbookViewId="0">
      <selection activeCell="J37" sqref="J37"/>
    </sheetView>
  </sheetViews>
  <sheetFormatPr defaultRowHeight="12.75"/>
  <sheetData>
    <row r="2" spans="2:22" ht="14.25">
      <c r="B2" s="73" t="s">
        <v>75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2:2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>
      <c r="B4" s="1"/>
      <c r="C4" s="72" t="s">
        <v>0</v>
      </c>
      <c r="D4" s="72"/>
      <c r="E4" s="72"/>
      <c r="F4" s="72"/>
      <c r="G4" s="72" t="s">
        <v>1</v>
      </c>
      <c r="H4" s="72"/>
      <c r="I4" s="72"/>
      <c r="J4" s="72"/>
      <c r="K4" s="72" t="s">
        <v>2</v>
      </c>
      <c r="L4" s="72"/>
      <c r="M4" s="72"/>
      <c r="N4" s="72"/>
      <c r="O4" s="72" t="s">
        <v>3</v>
      </c>
      <c r="P4" s="72"/>
      <c r="Q4" s="72"/>
      <c r="R4" s="72"/>
      <c r="S4" s="72" t="s">
        <v>4</v>
      </c>
      <c r="T4" s="72"/>
      <c r="U4" s="72"/>
      <c r="V4" s="72"/>
    </row>
    <row r="5" spans="2:22" ht="25.5">
      <c r="B5" s="42" t="s">
        <v>5</v>
      </c>
      <c r="C5" s="42" t="s">
        <v>6</v>
      </c>
      <c r="D5" s="43" t="s">
        <v>7</v>
      </c>
      <c r="E5" s="43" t="s">
        <v>8</v>
      </c>
      <c r="F5" s="43" t="s">
        <v>9</v>
      </c>
      <c r="G5" s="42" t="s">
        <v>6</v>
      </c>
      <c r="H5" s="43" t="s">
        <v>7</v>
      </c>
      <c r="I5" s="43" t="s">
        <v>8</v>
      </c>
      <c r="J5" s="43" t="s">
        <v>9</v>
      </c>
      <c r="K5" s="42" t="s">
        <v>6</v>
      </c>
      <c r="L5" s="43" t="s">
        <v>7</v>
      </c>
      <c r="M5" s="43" t="s">
        <v>8</v>
      </c>
      <c r="N5" s="43" t="s">
        <v>9</v>
      </c>
      <c r="O5" s="42" t="s">
        <v>6</v>
      </c>
      <c r="P5" s="43" t="s">
        <v>7</v>
      </c>
      <c r="Q5" s="43" t="s">
        <v>8</v>
      </c>
      <c r="R5" s="43" t="s">
        <v>9</v>
      </c>
      <c r="S5" s="42" t="s">
        <v>6</v>
      </c>
      <c r="T5" s="43" t="s">
        <v>7</v>
      </c>
      <c r="U5" s="43" t="s">
        <v>8</v>
      </c>
      <c r="V5" s="43" t="s">
        <v>9</v>
      </c>
    </row>
    <row r="6" spans="2:22">
      <c r="B6" s="53">
        <v>2016</v>
      </c>
      <c r="C6" s="65">
        <v>59.944522256433103</v>
      </c>
      <c r="D6" s="4">
        <v>368.02239076563461</v>
      </c>
      <c r="E6" s="4">
        <v>219.182240910449</v>
      </c>
      <c r="F6" s="4">
        <v>328.36017830490459</v>
      </c>
      <c r="G6" s="66">
        <v>0.56000000000000005</v>
      </c>
      <c r="H6" s="4">
        <v>2</v>
      </c>
      <c r="I6" s="4">
        <v>4</v>
      </c>
      <c r="J6" s="4">
        <v>8</v>
      </c>
      <c r="K6" s="66">
        <v>149.69881615796362</v>
      </c>
      <c r="L6" s="4">
        <v>547.59834115150488</v>
      </c>
      <c r="M6" s="4">
        <v>695.29804135551524</v>
      </c>
      <c r="N6" s="4">
        <v>1262.1036174929795</v>
      </c>
      <c r="O6" s="66">
        <v>20.8</v>
      </c>
      <c r="P6" s="4">
        <v>90</v>
      </c>
      <c r="Q6" s="4">
        <v>210</v>
      </c>
      <c r="R6" s="4">
        <v>220</v>
      </c>
      <c r="S6" s="66">
        <v>231.00333841439675</v>
      </c>
      <c r="T6" s="4">
        <v>1007.6207319171394</v>
      </c>
      <c r="U6" s="4">
        <v>1128.4802822659642</v>
      </c>
      <c r="V6" s="4">
        <v>1818.4637957978841</v>
      </c>
    </row>
    <row r="7" spans="2:22">
      <c r="B7" s="53">
        <v>2017</v>
      </c>
      <c r="C7" s="65">
        <v>55.37303629935986</v>
      </c>
      <c r="D7" s="4">
        <v>356.41866158858795</v>
      </c>
      <c r="E7" s="4">
        <v>173.79059384554742</v>
      </c>
      <c r="F7" s="4">
        <v>328.66855630658159</v>
      </c>
      <c r="G7" s="66">
        <v>0.56000000000000005</v>
      </c>
      <c r="H7" s="4">
        <v>2</v>
      </c>
      <c r="I7" s="4">
        <v>4</v>
      </c>
      <c r="J7" s="4">
        <v>8</v>
      </c>
      <c r="K7" s="66">
        <v>125.89142217369678</v>
      </c>
      <c r="L7" s="4">
        <v>499.31420370698561</v>
      </c>
      <c r="M7" s="4">
        <v>668.94885165342475</v>
      </c>
      <c r="N7" s="4">
        <v>1399.4253876025032</v>
      </c>
      <c r="O7" s="66">
        <v>20.8</v>
      </c>
      <c r="P7" s="4">
        <v>90</v>
      </c>
      <c r="Q7" s="4">
        <v>210</v>
      </c>
      <c r="R7" s="4">
        <v>220</v>
      </c>
      <c r="S7" s="66">
        <v>202.62445847305665</v>
      </c>
      <c r="T7" s="4">
        <v>947.73286529557356</v>
      </c>
      <c r="U7" s="4">
        <v>1056.7394454989721</v>
      </c>
      <c r="V7" s="4">
        <v>1956.0939439090848</v>
      </c>
    </row>
    <row r="8" spans="2:22">
      <c r="B8" s="53">
        <v>2018</v>
      </c>
      <c r="C8" s="65">
        <v>58.525237194051286</v>
      </c>
      <c r="D8" s="4">
        <v>375.36145809695427</v>
      </c>
      <c r="E8" s="4">
        <v>211.74361876412837</v>
      </c>
      <c r="F8" s="4">
        <v>280.85429627119714</v>
      </c>
      <c r="G8" s="66">
        <v>0.56000000000000005</v>
      </c>
      <c r="H8" s="4">
        <v>2</v>
      </c>
      <c r="I8" s="4">
        <v>4</v>
      </c>
      <c r="J8" s="4">
        <v>8</v>
      </c>
      <c r="K8" s="66">
        <v>149.08933306833802</v>
      </c>
      <c r="L8" s="4">
        <v>493.33081302489938</v>
      </c>
      <c r="M8" s="4">
        <v>757.41249598984712</v>
      </c>
      <c r="N8" s="4">
        <v>1362.0220953833857</v>
      </c>
      <c r="O8" s="66">
        <v>20.8</v>
      </c>
      <c r="P8" s="4">
        <v>90</v>
      </c>
      <c r="Q8" s="4">
        <v>210</v>
      </c>
      <c r="R8" s="4">
        <v>220</v>
      </c>
      <c r="S8" s="66">
        <v>228.97457026238931</v>
      </c>
      <c r="T8" s="4">
        <v>960.69227112185365</v>
      </c>
      <c r="U8" s="4">
        <v>1183.1561147539755</v>
      </c>
      <c r="V8" s="4">
        <v>1870.8763916545829</v>
      </c>
    </row>
    <row r="9" spans="2:22">
      <c r="B9" s="53">
        <v>2019</v>
      </c>
      <c r="C9" s="65">
        <v>76.094487552165887</v>
      </c>
      <c r="D9" s="4">
        <v>451.19381993643879</v>
      </c>
      <c r="E9" s="4">
        <v>333.56856165907425</v>
      </c>
      <c r="F9" s="4">
        <v>297.51058332554015</v>
      </c>
      <c r="G9" s="66">
        <v>0.56000000000000005</v>
      </c>
      <c r="H9" s="4">
        <v>2</v>
      </c>
      <c r="I9" s="4">
        <v>4</v>
      </c>
      <c r="J9" s="4">
        <v>8</v>
      </c>
      <c r="K9" s="66">
        <v>150.32966981064581</v>
      </c>
      <c r="L9" s="4">
        <v>509.86973914943144</v>
      </c>
      <c r="M9" s="4">
        <v>783.22360084913805</v>
      </c>
      <c r="N9" s="4">
        <v>1400.8200692676792</v>
      </c>
      <c r="O9" s="66">
        <v>20.8</v>
      </c>
      <c r="P9" s="4">
        <v>90</v>
      </c>
      <c r="Q9" s="4">
        <v>210</v>
      </c>
      <c r="R9" s="4">
        <v>220</v>
      </c>
      <c r="S9" s="66">
        <v>247.7841573628117</v>
      </c>
      <c r="T9" s="4">
        <v>1053.0635590858701</v>
      </c>
      <c r="U9" s="4">
        <v>1330.7921625082122</v>
      </c>
      <c r="V9" s="4">
        <v>1926.3306525932194</v>
      </c>
    </row>
    <row r="10" spans="2:22">
      <c r="B10" s="53">
        <v>2020</v>
      </c>
      <c r="C10" s="65">
        <v>77.816555205093394</v>
      </c>
      <c r="D10" s="4">
        <v>473.46650533886447</v>
      </c>
      <c r="E10" s="4">
        <v>372.04361642731214</v>
      </c>
      <c r="F10" s="4">
        <v>401.1169010484428</v>
      </c>
      <c r="G10" s="66">
        <v>0.56000000000000005</v>
      </c>
      <c r="H10" s="4">
        <v>2</v>
      </c>
      <c r="I10" s="4">
        <v>4</v>
      </c>
      <c r="J10" s="4">
        <v>8</v>
      </c>
      <c r="K10" s="66">
        <v>148.17071470289187</v>
      </c>
      <c r="L10" s="4">
        <v>480.65039625990937</v>
      </c>
      <c r="M10" s="4">
        <v>754.16390936134633</v>
      </c>
      <c r="N10" s="4">
        <v>1437.8957603872266</v>
      </c>
      <c r="O10" s="66">
        <v>20.8</v>
      </c>
      <c r="P10" s="4">
        <v>90</v>
      </c>
      <c r="Q10" s="4">
        <v>210</v>
      </c>
      <c r="R10" s="4">
        <v>220</v>
      </c>
      <c r="S10" s="66">
        <v>247.34726990798526</v>
      </c>
      <c r="T10" s="4">
        <v>1046.1169015987739</v>
      </c>
      <c r="U10" s="4">
        <v>1340.2075257886586</v>
      </c>
      <c r="V10" s="4">
        <v>2067.0126614356695</v>
      </c>
    </row>
    <row r="11" spans="2:22">
      <c r="B11" s="53">
        <v>2021</v>
      </c>
      <c r="C11" s="65">
        <v>80.480350030734854</v>
      </c>
      <c r="D11" s="4">
        <v>501.2946266585468</v>
      </c>
      <c r="E11" s="4">
        <v>445.81943131469023</v>
      </c>
      <c r="F11" s="4">
        <v>411.8083658551347</v>
      </c>
      <c r="G11" s="66">
        <v>1.1200000000000001</v>
      </c>
      <c r="H11" s="4">
        <v>4</v>
      </c>
      <c r="I11" s="4">
        <v>8</v>
      </c>
      <c r="J11" s="4">
        <v>16</v>
      </c>
      <c r="K11" s="66">
        <v>144.93821737483091</v>
      </c>
      <c r="L11" s="4">
        <v>538.41237619439653</v>
      </c>
      <c r="M11" s="4">
        <v>924.26552289987444</v>
      </c>
      <c r="N11" s="4">
        <v>1294.2329180088991</v>
      </c>
      <c r="O11" s="66">
        <v>19.600000000000001</v>
      </c>
      <c r="P11" s="4">
        <v>70</v>
      </c>
      <c r="Q11" s="4">
        <v>170</v>
      </c>
      <c r="R11" s="4">
        <v>250</v>
      </c>
      <c r="S11" s="66">
        <v>246.13856740556577</v>
      </c>
      <c r="T11" s="4">
        <v>1113.7070028529433</v>
      </c>
      <c r="U11" s="4">
        <v>1548.0849542145647</v>
      </c>
      <c r="V11" s="4">
        <v>1972.0412838640339</v>
      </c>
    </row>
    <row r="12" spans="2:22">
      <c r="B12" s="53">
        <v>2022</v>
      </c>
      <c r="C12" s="65">
        <v>90.926869321622547</v>
      </c>
      <c r="D12" s="4">
        <v>546.72608250066389</v>
      </c>
      <c r="E12" s="4">
        <v>559.90869251005734</v>
      </c>
      <c r="F12" s="4">
        <v>564.01429258253268</v>
      </c>
      <c r="G12" s="66">
        <v>1.1200000000000001</v>
      </c>
      <c r="H12" s="4">
        <v>4</v>
      </c>
      <c r="I12" s="4">
        <v>8</v>
      </c>
      <c r="J12" s="4">
        <v>16</v>
      </c>
      <c r="K12" s="66">
        <v>144.93821737483091</v>
      </c>
      <c r="L12" s="4">
        <v>538.41237619439653</v>
      </c>
      <c r="M12" s="4">
        <v>924.26552289987444</v>
      </c>
      <c r="N12" s="4">
        <v>1294.2329180088991</v>
      </c>
      <c r="O12" s="66">
        <v>19.600000000000001</v>
      </c>
      <c r="P12" s="4">
        <v>70</v>
      </c>
      <c r="Q12" s="4">
        <v>170</v>
      </c>
      <c r="R12" s="4">
        <v>250</v>
      </c>
      <c r="S12" s="66">
        <v>256.58508669645346</v>
      </c>
      <c r="T12" s="4">
        <v>1159.1384586950603</v>
      </c>
      <c r="U12" s="4">
        <v>1662.1742154099318</v>
      </c>
      <c r="V12" s="4">
        <v>2124.2472105914317</v>
      </c>
    </row>
    <row r="13" spans="2:22">
      <c r="B13" s="53">
        <v>2023</v>
      </c>
      <c r="C13" s="65">
        <v>106.4734945791523</v>
      </c>
      <c r="D13" s="4">
        <v>594.53140225271818</v>
      </c>
      <c r="E13" s="4">
        <v>765.90960945926724</v>
      </c>
      <c r="F13" s="4">
        <v>842.33003133805073</v>
      </c>
      <c r="G13" s="66">
        <v>1.1200000000000001</v>
      </c>
      <c r="H13" s="4">
        <v>4</v>
      </c>
      <c r="I13" s="4">
        <v>8</v>
      </c>
      <c r="J13" s="4">
        <v>16</v>
      </c>
      <c r="K13" s="66">
        <v>144.93821737483091</v>
      </c>
      <c r="L13" s="4">
        <v>538.41237619439653</v>
      </c>
      <c r="M13" s="4">
        <v>924.26552289987444</v>
      </c>
      <c r="N13" s="4">
        <v>1294.2329180088991</v>
      </c>
      <c r="O13" s="66">
        <v>19.600000000000001</v>
      </c>
      <c r="P13" s="4">
        <v>70</v>
      </c>
      <c r="Q13" s="4">
        <v>170</v>
      </c>
      <c r="R13" s="4">
        <v>250</v>
      </c>
      <c r="S13" s="66">
        <v>272.13171195398326</v>
      </c>
      <c r="T13" s="4">
        <v>1206.9437784471147</v>
      </c>
      <c r="U13" s="4">
        <v>1868.1751323591416</v>
      </c>
      <c r="V13" s="4">
        <v>2402.5629493469496</v>
      </c>
    </row>
    <row r="14" spans="2:22">
      <c r="B14" s="53">
        <v>2024</v>
      </c>
      <c r="C14" s="65">
        <v>102.95916699889543</v>
      </c>
      <c r="D14" s="4">
        <v>594.8695511678485</v>
      </c>
      <c r="E14" s="4">
        <v>782.32055291633367</v>
      </c>
      <c r="F14" s="4">
        <v>1193.66927054133</v>
      </c>
      <c r="G14" s="66">
        <v>1.1200000000000001</v>
      </c>
      <c r="H14" s="4">
        <v>4</v>
      </c>
      <c r="I14" s="4">
        <v>8</v>
      </c>
      <c r="J14" s="4">
        <v>16</v>
      </c>
      <c r="K14" s="66">
        <v>144.93821737483091</v>
      </c>
      <c r="L14" s="4">
        <v>538.41237619439653</v>
      </c>
      <c r="M14" s="4">
        <v>924.26552289987444</v>
      </c>
      <c r="N14" s="4">
        <v>1294.2329180088991</v>
      </c>
      <c r="O14" s="66">
        <v>19.600000000000001</v>
      </c>
      <c r="P14" s="4">
        <v>70</v>
      </c>
      <c r="Q14" s="4">
        <v>170</v>
      </c>
      <c r="R14" s="4">
        <v>250</v>
      </c>
      <c r="S14" s="66">
        <v>268.61738437372634</v>
      </c>
      <c r="T14" s="4">
        <v>1207.2819273622449</v>
      </c>
      <c r="U14" s="4">
        <v>1884.586075816208</v>
      </c>
      <c r="V14" s="4">
        <v>2753.9021885502289</v>
      </c>
    </row>
    <row r="15" spans="2:22">
      <c r="B15" s="53">
        <v>2025</v>
      </c>
      <c r="C15" s="65">
        <v>109.44016119762496</v>
      </c>
      <c r="D15" s="4">
        <v>631.89305961726598</v>
      </c>
      <c r="E15" s="4">
        <v>968.86936803454898</v>
      </c>
      <c r="F15" s="4">
        <v>1260.0692068393892</v>
      </c>
      <c r="G15" s="66">
        <v>1.1200000000000001</v>
      </c>
      <c r="H15" s="4">
        <v>4</v>
      </c>
      <c r="I15" s="4">
        <v>8</v>
      </c>
      <c r="J15" s="4">
        <v>16</v>
      </c>
      <c r="K15" s="66">
        <v>144.93821737483091</v>
      </c>
      <c r="L15" s="4">
        <v>538.41237619439653</v>
      </c>
      <c r="M15" s="4">
        <v>924.26552289987444</v>
      </c>
      <c r="N15" s="4">
        <v>1294.2329180088991</v>
      </c>
      <c r="O15" s="66">
        <v>19.600000000000001</v>
      </c>
      <c r="P15" s="4">
        <v>70</v>
      </c>
      <c r="Q15" s="4">
        <v>170</v>
      </c>
      <c r="R15" s="4">
        <v>250</v>
      </c>
      <c r="S15" s="66">
        <v>275.09837857245589</v>
      </c>
      <c r="T15" s="4">
        <v>1244.3054358116624</v>
      </c>
      <c r="U15" s="4">
        <v>2071.1348909344233</v>
      </c>
      <c r="V15" s="4">
        <v>2820.3021248482883</v>
      </c>
    </row>
    <row r="16" spans="2:22">
      <c r="B16" s="53">
        <v>2026</v>
      </c>
      <c r="C16" s="65">
        <v>117.21910653908775</v>
      </c>
      <c r="D16" s="4">
        <v>655.71498066105869</v>
      </c>
      <c r="E16" s="4">
        <v>1047.9334318100982</v>
      </c>
      <c r="F16" s="4">
        <v>1508.0472030919548</v>
      </c>
      <c r="G16" s="66">
        <v>1.92</v>
      </c>
      <c r="H16" s="4">
        <v>7</v>
      </c>
      <c r="I16" s="4">
        <v>13</v>
      </c>
      <c r="J16" s="4">
        <v>28</v>
      </c>
      <c r="K16" s="66">
        <v>124.48411616174501</v>
      </c>
      <c r="L16" s="4">
        <v>448.61953417543498</v>
      </c>
      <c r="M16" s="4">
        <v>764.17155664622601</v>
      </c>
      <c r="N16" s="4">
        <v>1346.7341696376029</v>
      </c>
      <c r="O16" s="66">
        <v>22</v>
      </c>
      <c r="P16" s="4">
        <v>70</v>
      </c>
      <c r="Q16" s="4">
        <v>180</v>
      </c>
      <c r="R16" s="4">
        <v>300</v>
      </c>
      <c r="S16" s="66">
        <v>265.62322270083274</v>
      </c>
      <c r="T16" s="4">
        <v>1181.3345148364938</v>
      </c>
      <c r="U16" s="4">
        <v>2005.1049884563242</v>
      </c>
      <c r="V16" s="4">
        <v>3182.7813727295579</v>
      </c>
    </row>
    <row r="17" spans="2:22">
      <c r="B17" s="53">
        <v>2027</v>
      </c>
      <c r="C17" s="65">
        <v>120.21771597140929</v>
      </c>
      <c r="D17" s="4">
        <v>683.19592969394637</v>
      </c>
      <c r="E17" s="4">
        <v>1048.5442406851316</v>
      </c>
      <c r="F17" s="4">
        <v>1523.1457645459066</v>
      </c>
      <c r="G17" s="66">
        <v>1.92</v>
      </c>
      <c r="H17" s="4">
        <v>7</v>
      </c>
      <c r="I17" s="4">
        <v>13</v>
      </c>
      <c r="J17" s="4">
        <v>28</v>
      </c>
      <c r="K17" s="66">
        <v>124.48411616174501</v>
      </c>
      <c r="L17" s="4">
        <v>448.61953417543498</v>
      </c>
      <c r="M17" s="4">
        <v>764.17155664622601</v>
      </c>
      <c r="N17" s="4">
        <v>1346.7341696376029</v>
      </c>
      <c r="O17" s="66">
        <v>22</v>
      </c>
      <c r="P17" s="4">
        <v>70</v>
      </c>
      <c r="Q17" s="4">
        <v>180</v>
      </c>
      <c r="R17" s="4">
        <v>300</v>
      </c>
      <c r="S17" s="66">
        <v>268.62183213315427</v>
      </c>
      <c r="T17" s="4">
        <v>1208.8154638693813</v>
      </c>
      <c r="U17" s="4">
        <v>2005.7157973313576</v>
      </c>
      <c r="V17" s="4">
        <v>3197.8799341835092</v>
      </c>
    </row>
    <row r="18" spans="2:22">
      <c r="B18" s="53">
        <v>2028</v>
      </c>
      <c r="C18" s="65">
        <v>99.031375498427707</v>
      </c>
      <c r="D18" s="4">
        <v>559.85157882438671</v>
      </c>
      <c r="E18" s="4">
        <v>862.76499788899832</v>
      </c>
      <c r="F18" s="4">
        <v>1460.8513368808981</v>
      </c>
      <c r="G18" s="66">
        <v>1.92</v>
      </c>
      <c r="H18" s="4">
        <v>7</v>
      </c>
      <c r="I18" s="4">
        <v>13</v>
      </c>
      <c r="J18" s="4">
        <v>28</v>
      </c>
      <c r="K18" s="66">
        <v>124.48411616174501</v>
      </c>
      <c r="L18" s="4">
        <v>448.61953417543498</v>
      </c>
      <c r="M18" s="4">
        <v>764.17155664622601</v>
      </c>
      <c r="N18" s="4">
        <v>1346.7341696376029</v>
      </c>
      <c r="O18" s="66">
        <v>22</v>
      </c>
      <c r="P18" s="4">
        <v>70</v>
      </c>
      <c r="Q18" s="4">
        <v>180</v>
      </c>
      <c r="R18" s="4">
        <v>300</v>
      </c>
      <c r="S18" s="66">
        <v>247.43549166017272</v>
      </c>
      <c r="T18" s="4">
        <v>1085.4711129998218</v>
      </c>
      <c r="U18" s="4">
        <v>1819.9365545352243</v>
      </c>
      <c r="V18" s="4">
        <v>3135.585506518501</v>
      </c>
    </row>
    <row r="19" spans="2:22">
      <c r="B19" s="53">
        <v>2029</v>
      </c>
      <c r="C19" s="65">
        <v>99.155223641763669</v>
      </c>
      <c r="D19" s="4">
        <v>608.81465605174299</v>
      </c>
      <c r="E19" s="4">
        <v>904.90096022284672</v>
      </c>
      <c r="F19" s="4">
        <v>1455.0405194192224</v>
      </c>
      <c r="G19" s="66">
        <v>1.92</v>
      </c>
      <c r="H19" s="4">
        <v>7</v>
      </c>
      <c r="I19" s="4">
        <v>13</v>
      </c>
      <c r="J19" s="4">
        <v>28</v>
      </c>
      <c r="K19" s="66">
        <v>124.48411616174501</v>
      </c>
      <c r="L19" s="4">
        <v>448.61953417543498</v>
      </c>
      <c r="M19" s="4">
        <v>764.17155664622601</v>
      </c>
      <c r="N19" s="4">
        <v>1346.7341696376029</v>
      </c>
      <c r="O19" s="66">
        <v>22</v>
      </c>
      <c r="P19" s="4">
        <v>70</v>
      </c>
      <c r="Q19" s="4">
        <v>180</v>
      </c>
      <c r="R19" s="4">
        <v>300</v>
      </c>
      <c r="S19" s="66">
        <v>247.55933980350869</v>
      </c>
      <c r="T19" s="4">
        <v>1134.4341902271781</v>
      </c>
      <c r="U19" s="4">
        <v>1862.0725168690728</v>
      </c>
      <c r="V19" s="4">
        <v>3129.7746890568251</v>
      </c>
    </row>
    <row r="20" spans="2:22">
      <c r="B20" s="53">
        <v>2030</v>
      </c>
      <c r="C20" s="65">
        <v>109.62712334590906</v>
      </c>
      <c r="D20" s="4">
        <v>650.41414904733745</v>
      </c>
      <c r="E20" s="4">
        <v>1083.8987275348152</v>
      </c>
      <c r="F20" s="4">
        <v>1479.3377839517266</v>
      </c>
      <c r="G20" s="66">
        <v>1.92</v>
      </c>
      <c r="H20" s="4">
        <v>7</v>
      </c>
      <c r="I20" s="4">
        <v>13</v>
      </c>
      <c r="J20" s="4">
        <v>28</v>
      </c>
      <c r="K20" s="66">
        <v>124.48411616174501</v>
      </c>
      <c r="L20" s="4">
        <v>448.61953417543498</v>
      </c>
      <c r="M20" s="4">
        <v>764.17155664622601</v>
      </c>
      <c r="N20" s="4">
        <v>1346.7341696376029</v>
      </c>
      <c r="O20" s="66">
        <v>22</v>
      </c>
      <c r="P20" s="4">
        <v>70</v>
      </c>
      <c r="Q20" s="4">
        <v>180</v>
      </c>
      <c r="R20" s="4">
        <v>300</v>
      </c>
      <c r="S20" s="66">
        <v>258.03123950765405</v>
      </c>
      <c r="T20" s="4">
        <v>1176.0336832227724</v>
      </c>
      <c r="U20" s="4">
        <v>2041.0702841810412</v>
      </c>
      <c r="V20" s="4">
        <v>3154.0719535893295</v>
      </c>
    </row>
    <row r="21" spans="2:22">
      <c r="B21" s="53">
        <v>2031</v>
      </c>
      <c r="C21" s="65">
        <v>94.085827214148281</v>
      </c>
      <c r="D21" s="4">
        <v>527.76523267365485</v>
      </c>
      <c r="E21" s="4">
        <v>890.38282650875226</v>
      </c>
      <c r="F21" s="4">
        <v>1837.4671612906839</v>
      </c>
      <c r="G21" s="66">
        <v>1.68</v>
      </c>
      <c r="H21" s="4">
        <v>6</v>
      </c>
      <c r="I21" s="4">
        <v>12</v>
      </c>
      <c r="J21" s="4">
        <v>24</v>
      </c>
      <c r="K21" s="66">
        <v>110.07830891365138</v>
      </c>
      <c r="L21" s="4">
        <v>390.35198762820454</v>
      </c>
      <c r="M21" s="4">
        <v>724.04652981434845</v>
      </c>
      <c r="N21" s="4">
        <v>1603.0532318024962</v>
      </c>
      <c r="O21" s="66">
        <v>15.200000000000001</v>
      </c>
      <c r="P21" s="4">
        <v>40</v>
      </c>
      <c r="Q21" s="4">
        <v>110</v>
      </c>
      <c r="R21" s="4">
        <v>230</v>
      </c>
      <c r="S21" s="66">
        <v>221.04413612779967</v>
      </c>
      <c r="T21" s="4">
        <v>964.11722030185933</v>
      </c>
      <c r="U21" s="4">
        <v>1736.4293563231008</v>
      </c>
      <c r="V21" s="4">
        <v>3694.5203930931802</v>
      </c>
    </row>
    <row r="22" spans="2:22">
      <c r="B22" s="53">
        <v>2032</v>
      </c>
      <c r="C22" s="65">
        <v>98.720109417629843</v>
      </c>
      <c r="D22" s="4">
        <v>578.18961857888542</v>
      </c>
      <c r="E22" s="4">
        <v>1061.8878773076824</v>
      </c>
      <c r="F22" s="4">
        <v>1852.9252210162283</v>
      </c>
      <c r="G22" s="66">
        <v>1.68</v>
      </c>
      <c r="H22" s="4">
        <v>6</v>
      </c>
      <c r="I22" s="4">
        <v>12</v>
      </c>
      <c r="J22" s="4">
        <v>24</v>
      </c>
      <c r="K22" s="66">
        <v>110.07830891365138</v>
      </c>
      <c r="L22" s="4">
        <v>390.35198762820454</v>
      </c>
      <c r="M22" s="4">
        <v>724.04652981434845</v>
      </c>
      <c r="N22" s="4">
        <v>1603.0532318024962</v>
      </c>
      <c r="O22" s="66">
        <v>15.200000000000001</v>
      </c>
      <c r="P22" s="4">
        <v>40</v>
      </c>
      <c r="Q22" s="4">
        <v>110</v>
      </c>
      <c r="R22" s="4">
        <v>230</v>
      </c>
      <c r="S22" s="66">
        <v>225.67841833128122</v>
      </c>
      <c r="T22" s="4">
        <v>1014.5416062070899</v>
      </c>
      <c r="U22" s="4">
        <v>1907.9344071220307</v>
      </c>
      <c r="V22" s="4">
        <v>3709.9784528187247</v>
      </c>
    </row>
    <row r="23" spans="2:22">
      <c r="B23" s="53">
        <v>2033</v>
      </c>
      <c r="C23" s="65">
        <v>95.073316804648456</v>
      </c>
      <c r="D23" s="4">
        <v>563.16026262416699</v>
      </c>
      <c r="E23" s="4">
        <v>1017.9183720372235</v>
      </c>
      <c r="F23" s="4">
        <v>2032.688747258132</v>
      </c>
      <c r="G23" s="66">
        <v>1.68</v>
      </c>
      <c r="H23" s="4">
        <v>6</v>
      </c>
      <c r="I23" s="4">
        <v>12</v>
      </c>
      <c r="J23" s="4">
        <v>24</v>
      </c>
      <c r="K23" s="66">
        <v>110.07830891365138</v>
      </c>
      <c r="L23" s="4">
        <v>390.35198762820454</v>
      </c>
      <c r="M23" s="4">
        <v>724.04652981434845</v>
      </c>
      <c r="N23" s="4">
        <v>1603.0532318024962</v>
      </c>
      <c r="O23" s="66">
        <v>15.200000000000001</v>
      </c>
      <c r="P23" s="4">
        <v>40</v>
      </c>
      <c r="Q23" s="4">
        <v>110</v>
      </c>
      <c r="R23" s="4">
        <v>230</v>
      </c>
      <c r="S23" s="66">
        <v>222.03162571829984</v>
      </c>
      <c r="T23" s="4">
        <v>999.51225025237159</v>
      </c>
      <c r="U23" s="4">
        <v>1863.964901851572</v>
      </c>
      <c r="V23" s="4">
        <v>3889.7419790606282</v>
      </c>
    </row>
    <row r="24" spans="2:22">
      <c r="B24" s="53">
        <v>2034</v>
      </c>
      <c r="C24" s="65">
        <v>102.59883755373276</v>
      </c>
      <c r="D24" s="4">
        <v>608.91720868627817</v>
      </c>
      <c r="E24" s="4">
        <v>1104.1903100240731</v>
      </c>
      <c r="F24" s="4">
        <v>2150.9078942330743</v>
      </c>
      <c r="G24" s="66">
        <v>1.68</v>
      </c>
      <c r="H24" s="4">
        <v>6</v>
      </c>
      <c r="I24" s="4">
        <v>12</v>
      </c>
      <c r="J24" s="4">
        <v>24</v>
      </c>
      <c r="K24" s="66">
        <v>110.07830891365138</v>
      </c>
      <c r="L24" s="4">
        <v>390.35198762820454</v>
      </c>
      <c r="M24" s="4">
        <v>724.04652981434845</v>
      </c>
      <c r="N24" s="4">
        <v>1603.0532318024962</v>
      </c>
      <c r="O24" s="66">
        <v>15.200000000000001</v>
      </c>
      <c r="P24" s="4">
        <v>40</v>
      </c>
      <c r="Q24" s="4">
        <v>110</v>
      </c>
      <c r="R24" s="4">
        <v>230</v>
      </c>
      <c r="S24" s="66">
        <v>229.55714646738414</v>
      </c>
      <c r="T24" s="4">
        <v>1045.2691963144828</v>
      </c>
      <c r="U24" s="4">
        <v>1950.2368398384215</v>
      </c>
      <c r="V24" s="4">
        <v>4007.9611260355705</v>
      </c>
    </row>
    <row r="25" spans="2:22">
      <c r="B25" s="53">
        <v>2035</v>
      </c>
      <c r="C25" s="65">
        <v>122.73389705530823</v>
      </c>
      <c r="D25" s="4">
        <v>752.83259402089163</v>
      </c>
      <c r="E25" s="4">
        <v>1376.3650220848751</v>
      </c>
      <c r="F25" s="4">
        <v>2594.5767580234246</v>
      </c>
      <c r="G25" s="66">
        <v>1.68</v>
      </c>
      <c r="H25" s="4">
        <v>6</v>
      </c>
      <c r="I25" s="4">
        <v>12</v>
      </c>
      <c r="J25" s="4">
        <v>24</v>
      </c>
      <c r="K25" s="66">
        <v>110.07830891365138</v>
      </c>
      <c r="L25" s="4">
        <v>390.35198762820454</v>
      </c>
      <c r="M25" s="4">
        <v>724.04652981434845</v>
      </c>
      <c r="N25" s="4">
        <v>1603.0532318024962</v>
      </c>
      <c r="O25" s="66">
        <v>15.200000000000001</v>
      </c>
      <c r="P25" s="4">
        <v>40</v>
      </c>
      <c r="Q25" s="4">
        <v>110</v>
      </c>
      <c r="R25" s="4">
        <v>230</v>
      </c>
      <c r="S25" s="66">
        <v>249.69220596895963</v>
      </c>
      <c r="T25" s="4">
        <v>1189.1845816490961</v>
      </c>
      <c r="U25" s="4">
        <v>2222.4115518992235</v>
      </c>
      <c r="V25" s="4">
        <v>4451.6299898259203</v>
      </c>
    </row>
    <row r="26" spans="2:22">
      <c r="B26" s="45" t="s">
        <v>4</v>
      </c>
      <c r="C26" s="46">
        <v>1876.4964136771987</v>
      </c>
      <c r="D26" s="46">
        <v>11082.633768785874</v>
      </c>
      <c r="E26" s="46">
        <v>15231.943051945907</v>
      </c>
      <c r="F26" s="46">
        <v>23803.390072124355</v>
      </c>
      <c r="G26" s="46">
        <v>26.4</v>
      </c>
      <c r="H26" s="46">
        <v>95</v>
      </c>
      <c r="I26" s="46">
        <v>185</v>
      </c>
      <c r="J26" s="46">
        <v>380</v>
      </c>
      <c r="K26" s="46">
        <v>2620.6831681646718</v>
      </c>
      <c r="L26" s="46">
        <v>9417.6829832829098</v>
      </c>
      <c r="M26" s="46">
        <v>15721.464946011516</v>
      </c>
      <c r="N26" s="46">
        <v>28082.368527378767</v>
      </c>
      <c r="O26" s="46">
        <v>387.99999999999994</v>
      </c>
      <c r="P26" s="46">
        <v>1350</v>
      </c>
      <c r="Q26" s="46">
        <v>3350</v>
      </c>
      <c r="R26" s="46">
        <v>5000</v>
      </c>
      <c r="S26" s="46">
        <v>4911.579581841871</v>
      </c>
      <c r="T26" s="46">
        <v>21945.316752068782</v>
      </c>
      <c r="U26" s="46">
        <v>34488.407997957424</v>
      </c>
      <c r="V26" s="46">
        <v>57265.758599503111</v>
      </c>
    </row>
  </sheetData>
  <mergeCells count="6">
    <mergeCell ref="B2:V2"/>
    <mergeCell ref="C4:F4"/>
    <mergeCell ref="G4:J4"/>
    <mergeCell ref="K4:N4"/>
    <mergeCell ref="O4:R4"/>
    <mergeCell ref="S4:V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B2:V26"/>
  <sheetViews>
    <sheetView showGridLines="0" topLeftCell="A22" workbookViewId="0">
      <selection activeCell="P29" sqref="P29"/>
    </sheetView>
  </sheetViews>
  <sheetFormatPr defaultRowHeight="12.75"/>
  <cols>
    <col min="4" max="4" width="12.140625" customWidth="1"/>
    <col min="12" max="12" width="11.28515625" customWidth="1"/>
    <col min="16" max="16" width="11.5703125" customWidth="1"/>
    <col min="20" max="20" width="11" customWidth="1"/>
  </cols>
  <sheetData>
    <row r="2" spans="2:22" ht="14.25">
      <c r="B2" s="73" t="s">
        <v>77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2:2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>
      <c r="B4" s="1"/>
      <c r="C4" s="72" t="s">
        <v>0</v>
      </c>
      <c r="D4" s="72"/>
      <c r="E4" s="72"/>
      <c r="F4" s="72"/>
      <c r="G4" s="72" t="s">
        <v>1</v>
      </c>
      <c r="H4" s="72"/>
      <c r="I4" s="72"/>
      <c r="J4" s="72"/>
      <c r="K4" s="72" t="s">
        <v>2</v>
      </c>
      <c r="L4" s="72"/>
      <c r="M4" s="72"/>
      <c r="N4" s="72"/>
      <c r="O4" s="72" t="s">
        <v>3</v>
      </c>
      <c r="P4" s="72"/>
      <c r="Q4" s="72"/>
      <c r="R4" s="72"/>
      <c r="S4" s="72" t="s">
        <v>4</v>
      </c>
      <c r="T4" s="72"/>
      <c r="U4" s="72"/>
      <c r="V4" s="72"/>
    </row>
    <row r="5" spans="2:22" ht="25.5">
      <c r="B5" s="47" t="s">
        <v>5</v>
      </c>
      <c r="C5" s="42" t="s">
        <v>13</v>
      </c>
      <c r="D5" s="42" t="s">
        <v>14</v>
      </c>
      <c r="E5" s="42" t="s">
        <v>15</v>
      </c>
      <c r="F5" s="43" t="s">
        <v>16</v>
      </c>
      <c r="G5" s="42" t="s">
        <v>13</v>
      </c>
      <c r="H5" s="42" t="s">
        <v>14</v>
      </c>
      <c r="I5" s="42" t="s">
        <v>15</v>
      </c>
      <c r="J5" s="43" t="s">
        <v>16</v>
      </c>
      <c r="K5" s="42" t="s">
        <v>13</v>
      </c>
      <c r="L5" s="42" t="s">
        <v>14</v>
      </c>
      <c r="M5" s="42" t="s">
        <v>15</v>
      </c>
      <c r="N5" s="43" t="s">
        <v>16</v>
      </c>
      <c r="O5" s="42" t="s">
        <v>13</v>
      </c>
      <c r="P5" s="42" t="s">
        <v>14</v>
      </c>
      <c r="Q5" s="42" t="s">
        <v>15</v>
      </c>
      <c r="R5" s="43" t="s">
        <v>16</v>
      </c>
      <c r="S5" s="42" t="s">
        <v>13</v>
      </c>
      <c r="T5" s="42" t="s">
        <v>14</v>
      </c>
      <c r="U5" s="42" t="s">
        <v>15</v>
      </c>
      <c r="V5" s="43" t="s">
        <v>16</v>
      </c>
    </row>
    <row r="6" spans="2:22">
      <c r="B6" s="44">
        <v>2016</v>
      </c>
      <c r="C6" s="3">
        <v>525.10449142775565</v>
      </c>
      <c r="D6" s="3">
        <v>41.702053792729139</v>
      </c>
      <c r="E6" s="3">
        <v>264.94771998082535</v>
      </c>
      <c r="F6" s="3">
        <v>83.810544779678054</v>
      </c>
      <c r="G6" s="4">
        <v>6</v>
      </c>
      <c r="H6" s="4">
        <v>0</v>
      </c>
      <c r="I6" s="4">
        <v>8</v>
      </c>
      <c r="J6" s="5"/>
      <c r="K6" s="4">
        <v>2137.4502894913403</v>
      </c>
      <c r="L6" s="4">
        <v>118.99881022566338</v>
      </c>
      <c r="M6" s="4">
        <v>250.97659708582489</v>
      </c>
      <c r="N6" s="4">
        <v>10.676319689896594</v>
      </c>
      <c r="O6" s="4">
        <v>480</v>
      </c>
      <c r="P6" s="4">
        <v>20</v>
      </c>
      <c r="Q6" s="4">
        <v>20</v>
      </c>
      <c r="R6" s="5"/>
      <c r="S6" s="4">
        <v>3148.5547809190957</v>
      </c>
      <c r="T6" s="4">
        <v>180.70086401839251</v>
      </c>
      <c r="U6" s="4">
        <v>543.92431706665025</v>
      </c>
      <c r="V6" s="4">
        <v>94.486864469574641</v>
      </c>
    </row>
    <row r="7" spans="2:22">
      <c r="B7" s="44">
        <v>2017</v>
      </c>
      <c r="C7" s="3">
        <v>466.82651084635762</v>
      </c>
      <c r="D7" s="3">
        <v>32.537324270308105</v>
      </c>
      <c r="E7" s="3">
        <v>285.76705712418482</v>
      </c>
      <c r="F7" s="3">
        <v>73.746919499866294</v>
      </c>
      <c r="G7" s="4">
        <v>6</v>
      </c>
      <c r="H7" s="4">
        <v>0</v>
      </c>
      <c r="I7" s="4">
        <v>8</v>
      </c>
      <c r="J7" s="5"/>
      <c r="K7" s="4">
        <v>1977.766527066743</v>
      </c>
      <c r="L7" s="4">
        <v>215.4504258138841</v>
      </c>
      <c r="M7" s="4">
        <v>378.17222334001599</v>
      </c>
      <c r="N7" s="4">
        <v>11.307074431067047</v>
      </c>
      <c r="O7" s="4">
        <v>480</v>
      </c>
      <c r="P7" s="4">
        <v>20</v>
      </c>
      <c r="Q7" s="4">
        <v>20</v>
      </c>
      <c r="R7" s="5"/>
      <c r="S7" s="4">
        <v>2930.5930379131005</v>
      </c>
      <c r="T7" s="4">
        <v>267.98775008419221</v>
      </c>
      <c r="U7" s="4">
        <v>691.93928046420081</v>
      </c>
      <c r="V7" s="4">
        <v>85.053993930933345</v>
      </c>
    </row>
    <row r="8" spans="2:22">
      <c r="B8" s="44">
        <v>2018</v>
      </c>
      <c r="C8" s="3">
        <v>571.00852618465217</v>
      </c>
      <c r="D8" s="3">
        <v>60.852709483888695</v>
      </c>
      <c r="E8" s="3">
        <v>156.16923700423118</v>
      </c>
      <c r="F8" s="3">
        <v>79.928900459507986</v>
      </c>
      <c r="G8" s="4">
        <v>6</v>
      </c>
      <c r="H8" s="4">
        <v>0</v>
      </c>
      <c r="I8" s="4">
        <v>8</v>
      </c>
      <c r="J8" s="5"/>
      <c r="K8" s="4">
        <v>2387.2443845785651</v>
      </c>
      <c r="L8" s="4">
        <v>0</v>
      </c>
      <c r="M8" s="4">
        <v>226.42706758075107</v>
      </c>
      <c r="N8" s="4">
        <v>12.539937084630562</v>
      </c>
      <c r="O8" s="4">
        <v>480</v>
      </c>
      <c r="P8" s="4">
        <v>20</v>
      </c>
      <c r="Q8" s="4">
        <v>20</v>
      </c>
      <c r="R8" s="5"/>
      <c r="S8" s="4">
        <v>3444.2529107632172</v>
      </c>
      <c r="T8" s="4">
        <v>80.852709483888702</v>
      </c>
      <c r="U8" s="4">
        <v>410.59630458498225</v>
      </c>
      <c r="V8" s="4">
        <v>92.468837544138552</v>
      </c>
    </row>
    <row r="9" spans="2:22">
      <c r="B9" s="44">
        <v>2019</v>
      </c>
      <c r="C9" s="3">
        <v>849.74724322599036</v>
      </c>
      <c r="D9" s="3">
        <v>59.501986615318408</v>
      </c>
      <c r="E9" s="3">
        <v>93.764688134332886</v>
      </c>
      <c r="F9" s="3">
        <v>79.259046945411654</v>
      </c>
      <c r="G9" s="4">
        <v>6</v>
      </c>
      <c r="H9" s="4">
        <v>0</v>
      </c>
      <c r="I9" s="4">
        <v>8</v>
      </c>
      <c r="J9" s="5"/>
      <c r="K9" s="4">
        <v>2581.1430226972152</v>
      </c>
      <c r="L9" s="4">
        <v>0</v>
      </c>
      <c r="M9" s="4">
        <v>112.52901704678192</v>
      </c>
      <c r="N9" s="4">
        <v>12.614467888413234</v>
      </c>
      <c r="O9" s="4">
        <v>480</v>
      </c>
      <c r="P9" s="4">
        <v>20</v>
      </c>
      <c r="Q9" s="4">
        <v>20</v>
      </c>
      <c r="R9" s="5"/>
      <c r="S9" s="4">
        <v>3916.8902659232053</v>
      </c>
      <c r="T9" s="4">
        <v>79.501986615318401</v>
      </c>
      <c r="U9" s="4">
        <v>234.2937051811148</v>
      </c>
      <c r="V9" s="4">
        <v>91.873514833824885</v>
      </c>
    </row>
    <row r="10" spans="2:22">
      <c r="B10" s="44">
        <v>2020</v>
      </c>
      <c r="C10" s="3">
        <v>860.7225135893882</v>
      </c>
      <c r="D10" s="3">
        <v>88.109430691133767</v>
      </c>
      <c r="E10" s="3">
        <v>214.29811840172167</v>
      </c>
      <c r="F10" s="3">
        <v>83.496960132375591</v>
      </c>
      <c r="G10" s="4">
        <v>6</v>
      </c>
      <c r="H10" s="4">
        <v>0</v>
      </c>
      <c r="I10" s="4">
        <v>8</v>
      </c>
      <c r="J10" s="5"/>
      <c r="K10" s="4">
        <v>2536.5689512117683</v>
      </c>
      <c r="L10" s="4">
        <v>52.861940729656695</v>
      </c>
      <c r="M10" s="4">
        <v>83.316679875683249</v>
      </c>
      <c r="N10" s="4">
        <v>13.474861215670259</v>
      </c>
      <c r="O10" s="4">
        <v>480</v>
      </c>
      <c r="P10" s="4">
        <v>20</v>
      </c>
      <c r="Q10" s="4">
        <v>20</v>
      </c>
      <c r="R10" s="5"/>
      <c r="S10" s="4">
        <v>3883.2914648011565</v>
      </c>
      <c r="T10" s="4">
        <v>160.97137142079046</v>
      </c>
      <c r="U10" s="4">
        <v>325.61479827740493</v>
      </c>
      <c r="V10" s="4">
        <v>96.97182134804585</v>
      </c>
    </row>
    <row r="11" spans="2:22">
      <c r="B11" s="44">
        <v>2021</v>
      </c>
      <c r="C11" s="3">
        <v>1026.3845021456079</v>
      </c>
      <c r="D11" s="3">
        <v>79.153870841745004</v>
      </c>
      <c r="E11" s="3">
        <v>134.08313737811378</v>
      </c>
      <c r="F11" s="3">
        <v>119.30091346290442</v>
      </c>
      <c r="G11" s="4">
        <v>13</v>
      </c>
      <c r="H11" s="4">
        <v>0</v>
      </c>
      <c r="I11" s="4">
        <v>15</v>
      </c>
      <c r="J11" s="5"/>
      <c r="K11" s="4">
        <v>2425.2438368757412</v>
      </c>
      <c r="L11" s="4">
        <v>19.019434791815371</v>
      </c>
      <c r="M11" s="4">
        <v>312.64557678889213</v>
      </c>
      <c r="N11" s="4">
        <v>13.507447467736265</v>
      </c>
      <c r="O11" s="4">
        <v>430</v>
      </c>
      <c r="P11" s="4">
        <v>10</v>
      </c>
      <c r="Q11" s="4">
        <v>40</v>
      </c>
      <c r="R11" s="5"/>
      <c r="S11" s="4">
        <v>3894.6283390213493</v>
      </c>
      <c r="T11" s="4">
        <v>108.17330563356037</v>
      </c>
      <c r="U11" s="4">
        <v>501.72871416700593</v>
      </c>
      <c r="V11" s="4">
        <v>132.80836093064067</v>
      </c>
    </row>
    <row r="12" spans="2:22">
      <c r="B12" s="44">
        <v>2022</v>
      </c>
      <c r="C12" s="3">
        <v>1364.9892553913462</v>
      </c>
      <c r="D12" s="3">
        <v>99.668479494087535</v>
      </c>
      <c r="E12" s="3">
        <v>113.70914060244309</v>
      </c>
      <c r="F12" s="3">
        <v>92.282192105377092</v>
      </c>
      <c r="G12" s="4">
        <v>13</v>
      </c>
      <c r="H12" s="4">
        <v>0</v>
      </c>
      <c r="I12" s="4">
        <v>15</v>
      </c>
      <c r="J12" s="5"/>
      <c r="K12" s="4">
        <v>2425.2438368757412</v>
      </c>
      <c r="L12" s="4">
        <v>19.019434791815371</v>
      </c>
      <c r="M12" s="4">
        <v>312.64557678889213</v>
      </c>
      <c r="N12" s="4">
        <v>13.377800378493047</v>
      </c>
      <c r="O12" s="4">
        <v>430</v>
      </c>
      <c r="P12" s="4">
        <v>10</v>
      </c>
      <c r="Q12" s="4">
        <v>40</v>
      </c>
      <c r="R12" s="5"/>
      <c r="S12" s="4">
        <v>4233.2330922670872</v>
      </c>
      <c r="T12" s="4">
        <v>128.68791428590291</v>
      </c>
      <c r="U12" s="4">
        <v>481.35471739133521</v>
      </c>
      <c r="V12" s="4">
        <v>105.65999248387014</v>
      </c>
    </row>
    <row r="13" spans="2:22">
      <c r="B13" s="44">
        <v>2023</v>
      </c>
      <c r="C13" s="3">
        <v>1956.3527344092734</v>
      </c>
      <c r="D13" s="3">
        <v>95.380255865909291</v>
      </c>
      <c r="E13" s="3">
        <v>60.826950109239348</v>
      </c>
      <c r="F13" s="3">
        <v>90.211102665613765</v>
      </c>
      <c r="G13" s="4">
        <v>13</v>
      </c>
      <c r="H13" s="4">
        <v>0</v>
      </c>
      <c r="I13" s="4">
        <v>15</v>
      </c>
      <c r="J13" s="5"/>
      <c r="K13" s="4">
        <v>2425.2438368757412</v>
      </c>
      <c r="L13" s="4">
        <v>19.019434791815371</v>
      </c>
      <c r="M13" s="4">
        <v>312.64557678889213</v>
      </c>
      <c r="N13" s="4">
        <v>13.303717983497489</v>
      </c>
      <c r="O13" s="4">
        <v>430</v>
      </c>
      <c r="P13" s="4">
        <v>10</v>
      </c>
      <c r="Q13" s="4">
        <v>40</v>
      </c>
      <c r="R13" s="5"/>
      <c r="S13" s="4">
        <v>4824.5965712850148</v>
      </c>
      <c r="T13" s="4">
        <v>124.39969065772466</v>
      </c>
      <c r="U13" s="4">
        <v>428.47252689813149</v>
      </c>
      <c r="V13" s="4">
        <v>103.51482064911126</v>
      </c>
    </row>
    <row r="14" spans="2:22">
      <c r="B14" s="44">
        <v>2024</v>
      </c>
      <c r="C14" s="3">
        <v>2242.4453126657299</v>
      </c>
      <c r="D14" s="3">
        <v>173.33494209444504</v>
      </c>
      <c r="E14" s="3">
        <v>56.599712647365138</v>
      </c>
      <c r="F14" s="3">
        <v>98.479407217971229</v>
      </c>
      <c r="G14" s="4">
        <v>13</v>
      </c>
      <c r="H14" s="4">
        <v>0</v>
      </c>
      <c r="I14" s="4">
        <v>15</v>
      </c>
      <c r="J14" s="5"/>
      <c r="K14" s="4">
        <v>2425.2438368757412</v>
      </c>
      <c r="L14" s="4">
        <v>19.019434791815371</v>
      </c>
      <c r="M14" s="4">
        <v>312.64557678889213</v>
      </c>
      <c r="N14" s="4">
        <v>15.412751488430095</v>
      </c>
      <c r="O14" s="4">
        <v>430</v>
      </c>
      <c r="P14" s="4">
        <v>10</v>
      </c>
      <c r="Q14" s="4">
        <v>40</v>
      </c>
      <c r="R14" s="5"/>
      <c r="S14" s="4">
        <v>5110.6891495414711</v>
      </c>
      <c r="T14" s="4">
        <v>202.35437688626041</v>
      </c>
      <c r="U14" s="4">
        <v>424.24528943625728</v>
      </c>
      <c r="V14" s="4">
        <v>113.89215870640132</v>
      </c>
    </row>
    <row r="15" spans="2:22">
      <c r="B15" s="44">
        <v>2025</v>
      </c>
      <c r="C15" s="3">
        <v>2581.8746141894426</v>
      </c>
      <c r="D15" s="3">
        <v>104.7029127054046</v>
      </c>
      <c r="E15" s="3">
        <v>71.997075639492877</v>
      </c>
      <c r="F15" s="3">
        <v>102.25703195686532</v>
      </c>
      <c r="G15" s="4">
        <v>13</v>
      </c>
      <c r="H15" s="4">
        <v>0</v>
      </c>
      <c r="I15" s="4">
        <v>15</v>
      </c>
      <c r="J15" s="5"/>
      <c r="K15" s="4">
        <v>2425.2438368757412</v>
      </c>
      <c r="L15" s="4">
        <v>19.019434791815371</v>
      </c>
      <c r="M15" s="4">
        <v>312.64557678889213</v>
      </c>
      <c r="N15" s="4">
        <v>16.193134747990445</v>
      </c>
      <c r="O15" s="4">
        <v>430</v>
      </c>
      <c r="P15" s="4">
        <v>10</v>
      </c>
      <c r="Q15" s="4">
        <v>40</v>
      </c>
      <c r="R15" s="5"/>
      <c r="S15" s="4">
        <v>5450.1184510651838</v>
      </c>
      <c r="T15" s="4">
        <v>133.72234749721997</v>
      </c>
      <c r="U15" s="4">
        <v>439.64265242838502</v>
      </c>
      <c r="V15" s="4">
        <v>118.45016670485576</v>
      </c>
    </row>
    <row r="16" spans="2:22">
      <c r="B16" s="44">
        <v>2026</v>
      </c>
      <c r="C16" s="3">
        <v>2875.617461612896</v>
      </c>
      <c r="D16" s="3">
        <v>114.85123821989757</v>
      </c>
      <c r="E16" s="3">
        <v>68.715922827884668</v>
      </c>
      <c r="F16" s="3">
        <v>152.51099290243542</v>
      </c>
      <c r="G16" s="4">
        <v>18</v>
      </c>
      <c r="H16" s="4">
        <v>0</v>
      </c>
      <c r="I16" s="4">
        <v>30</v>
      </c>
      <c r="J16" s="5"/>
      <c r="K16" s="4">
        <v>2276.1639407541493</v>
      </c>
      <c r="L16" s="4">
        <v>195.50426366063158</v>
      </c>
      <c r="M16" s="4">
        <v>87.807651365964318</v>
      </c>
      <c r="N16" s="4">
        <v>16.336687796187498</v>
      </c>
      <c r="O16" s="4">
        <v>510</v>
      </c>
      <c r="P16" s="4">
        <v>10</v>
      </c>
      <c r="Q16" s="4">
        <v>30</v>
      </c>
      <c r="R16" s="5"/>
      <c r="S16" s="4">
        <v>5679.7814023670453</v>
      </c>
      <c r="T16" s="4">
        <v>320.35550188052912</v>
      </c>
      <c r="U16" s="4">
        <v>216.52357419384899</v>
      </c>
      <c r="V16" s="4">
        <v>168.84768069862292</v>
      </c>
    </row>
    <row r="17" spans="2:22">
      <c r="B17" s="44">
        <v>2027</v>
      </c>
      <c r="C17" s="3">
        <v>2708.1067435532505</v>
      </c>
      <c r="D17" s="3">
        <v>298.97382535303109</v>
      </c>
      <c r="E17" s="3">
        <v>80.782825783763755</v>
      </c>
      <c r="F17" s="3">
        <v>167.02254023493796</v>
      </c>
      <c r="G17" s="4">
        <v>18</v>
      </c>
      <c r="H17" s="4">
        <v>0</v>
      </c>
      <c r="I17" s="4">
        <v>30</v>
      </c>
      <c r="J17" s="5"/>
      <c r="K17" s="4">
        <v>2276.1639407541493</v>
      </c>
      <c r="L17" s="4">
        <v>195.50426366063158</v>
      </c>
      <c r="M17" s="4">
        <v>87.807651365964318</v>
      </c>
      <c r="N17" s="4">
        <v>16.294937333381455</v>
      </c>
      <c r="O17" s="4">
        <v>510</v>
      </c>
      <c r="P17" s="4">
        <v>10</v>
      </c>
      <c r="Q17" s="4">
        <v>30</v>
      </c>
      <c r="R17" s="5"/>
      <c r="S17" s="4">
        <v>5512.2706843073993</v>
      </c>
      <c r="T17" s="4">
        <v>504.47808901366267</v>
      </c>
      <c r="U17" s="4">
        <v>228.59047714972809</v>
      </c>
      <c r="V17" s="4">
        <v>183.31747756831942</v>
      </c>
    </row>
    <row r="18" spans="2:22">
      <c r="B18" s="44">
        <v>2028</v>
      </c>
      <c r="C18" s="3">
        <v>2452.2452384701519</v>
      </c>
      <c r="D18" s="3">
        <v>171.05119491250213</v>
      </c>
      <c r="E18" s="3">
        <v>70.694173902169624</v>
      </c>
      <c r="F18" s="3">
        <v>189.47730630945895</v>
      </c>
      <c r="G18" s="4">
        <v>18</v>
      </c>
      <c r="H18" s="4">
        <v>0</v>
      </c>
      <c r="I18" s="4">
        <v>30</v>
      </c>
      <c r="J18" s="5"/>
      <c r="K18" s="4">
        <v>2276.1639407541493</v>
      </c>
      <c r="L18" s="4">
        <v>195.50426366063158</v>
      </c>
      <c r="M18" s="4">
        <v>87.807651365964318</v>
      </c>
      <c r="N18" s="4">
        <v>18.191396596178102</v>
      </c>
      <c r="O18" s="4">
        <v>510</v>
      </c>
      <c r="P18" s="4">
        <v>10</v>
      </c>
      <c r="Q18" s="4">
        <v>30</v>
      </c>
      <c r="R18" s="5"/>
      <c r="S18" s="4">
        <v>5256.4091792243016</v>
      </c>
      <c r="T18" s="4">
        <v>376.55545857313371</v>
      </c>
      <c r="U18" s="4">
        <v>218.50182526813393</v>
      </c>
      <c r="V18" s="4">
        <v>207.66870290563705</v>
      </c>
    </row>
    <row r="19" spans="2:22">
      <c r="B19" s="44">
        <v>2029</v>
      </c>
      <c r="C19" s="3">
        <v>2364.8622145255999</v>
      </c>
      <c r="D19" s="3">
        <v>246.17261951808985</v>
      </c>
      <c r="E19" s="3">
        <v>80.817018255290876</v>
      </c>
      <c r="F19" s="3">
        <v>276.90428339483259</v>
      </c>
      <c r="G19" s="4">
        <v>18</v>
      </c>
      <c r="H19" s="4">
        <v>0</v>
      </c>
      <c r="I19" s="4">
        <v>30</v>
      </c>
      <c r="J19" s="5"/>
      <c r="K19" s="4">
        <v>2276.1639407541493</v>
      </c>
      <c r="L19" s="4">
        <v>195.50426366063158</v>
      </c>
      <c r="M19" s="4">
        <v>87.807651365964318</v>
      </c>
      <c r="N19" s="4">
        <v>18.270840060294841</v>
      </c>
      <c r="O19" s="4">
        <v>510</v>
      </c>
      <c r="P19" s="4">
        <v>10</v>
      </c>
      <c r="Q19" s="4">
        <v>30</v>
      </c>
      <c r="R19" s="5"/>
      <c r="S19" s="4">
        <v>5169.0261552797492</v>
      </c>
      <c r="T19" s="4">
        <v>451.67688317872143</v>
      </c>
      <c r="U19" s="4">
        <v>228.62466962125518</v>
      </c>
      <c r="V19" s="4">
        <v>295.17512345512745</v>
      </c>
    </row>
    <row r="20" spans="2:22">
      <c r="B20" s="44">
        <v>2030</v>
      </c>
      <c r="C20" s="3">
        <v>2609.1131633057953</v>
      </c>
      <c r="D20" s="3">
        <v>364.66652077660507</v>
      </c>
      <c r="E20" s="3">
        <v>124.52548374516226</v>
      </c>
      <c r="F20" s="3">
        <v>115.34549270631419</v>
      </c>
      <c r="G20" s="4">
        <v>18</v>
      </c>
      <c r="H20" s="4">
        <v>0</v>
      </c>
      <c r="I20" s="4">
        <v>30</v>
      </c>
      <c r="J20" s="5"/>
      <c r="K20" s="4">
        <v>2276.1639407541493</v>
      </c>
      <c r="L20" s="4">
        <v>195.50426366063158</v>
      </c>
      <c r="M20" s="4">
        <v>87.807651365964318</v>
      </c>
      <c r="N20" s="4">
        <v>19.387988771506347</v>
      </c>
      <c r="O20" s="4">
        <v>510</v>
      </c>
      <c r="P20" s="4">
        <v>10</v>
      </c>
      <c r="Q20" s="4">
        <v>30</v>
      </c>
      <c r="R20" s="5"/>
      <c r="S20" s="4">
        <v>5413.2771040599446</v>
      </c>
      <c r="T20" s="4">
        <v>570.17078443723665</v>
      </c>
      <c r="U20" s="4">
        <v>272.33313511112658</v>
      </c>
      <c r="V20" s="4">
        <v>134.73348147782053</v>
      </c>
    </row>
    <row r="21" spans="2:22">
      <c r="B21" s="44">
        <v>2031</v>
      </c>
      <c r="C21" s="3">
        <v>2859.6176702500784</v>
      </c>
      <c r="D21" s="3">
        <v>110.75294757648267</v>
      </c>
      <c r="E21" s="3">
        <v>198.59105512642549</v>
      </c>
      <c r="F21" s="3">
        <v>86.6535475201038</v>
      </c>
      <c r="G21" s="4">
        <v>12</v>
      </c>
      <c r="H21" s="4">
        <v>0</v>
      </c>
      <c r="I21" s="4">
        <v>30</v>
      </c>
      <c r="J21" s="5"/>
      <c r="K21" s="4">
        <v>2490.4629598124666</v>
      </c>
      <c r="L21" s="4">
        <v>159.60968772346311</v>
      </c>
      <c r="M21" s="4">
        <v>66.075356763935972</v>
      </c>
      <c r="N21" s="4">
        <v>19.599965303017459</v>
      </c>
      <c r="O21" s="4">
        <v>340</v>
      </c>
      <c r="P21" s="4">
        <v>10</v>
      </c>
      <c r="Q21" s="4">
        <v>40</v>
      </c>
      <c r="R21" s="5"/>
      <c r="S21" s="4">
        <v>5702.0806300625445</v>
      </c>
      <c r="T21" s="4">
        <v>280.36263529994579</v>
      </c>
      <c r="U21" s="4">
        <v>334.66641189036147</v>
      </c>
      <c r="V21" s="4">
        <v>106.25351282312126</v>
      </c>
    </row>
    <row r="22" spans="2:22">
      <c r="B22" s="44">
        <v>2032</v>
      </c>
      <c r="C22" s="3">
        <v>2914.74913391573</v>
      </c>
      <c r="D22" s="3">
        <v>146.28853687258791</v>
      </c>
      <c r="E22" s="3">
        <v>311.33343511781044</v>
      </c>
      <c r="F22" s="3">
        <v>120.63161099666627</v>
      </c>
      <c r="G22" s="4">
        <v>12</v>
      </c>
      <c r="H22" s="4">
        <v>0</v>
      </c>
      <c r="I22" s="4">
        <v>30</v>
      </c>
      <c r="J22" s="5"/>
      <c r="K22" s="4">
        <v>2490.4629598124666</v>
      </c>
      <c r="L22" s="4">
        <v>159.60968772346311</v>
      </c>
      <c r="M22" s="4">
        <v>66.075356763935972</v>
      </c>
      <c r="N22" s="4">
        <v>19.546045101402882</v>
      </c>
      <c r="O22" s="4">
        <v>340</v>
      </c>
      <c r="P22" s="4">
        <v>10</v>
      </c>
      <c r="Q22" s="4">
        <v>40</v>
      </c>
      <c r="R22" s="5"/>
      <c r="S22" s="4">
        <v>5757.2120937281961</v>
      </c>
      <c r="T22" s="4">
        <v>315.89822459605102</v>
      </c>
      <c r="U22" s="4">
        <v>447.40879188174642</v>
      </c>
      <c r="V22" s="4">
        <v>140.17765609806915</v>
      </c>
    </row>
    <row r="23" spans="2:22">
      <c r="B23" s="44">
        <v>2033</v>
      </c>
      <c r="C23" s="3">
        <v>3102.8670390872808</v>
      </c>
      <c r="D23" s="3">
        <v>133.72198743518069</v>
      </c>
      <c r="E23" s="3">
        <v>173.31563461147809</v>
      </c>
      <c r="F23" s="3">
        <v>203.86272078558349</v>
      </c>
      <c r="G23" s="4">
        <v>12</v>
      </c>
      <c r="H23" s="4">
        <v>0</v>
      </c>
      <c r="I23" s="4">
        <v>30</v>
      </c>
      <c r="J23" s="5"/>
      <c r="K23" s="4">
        <v>2490.4629598124666</v>
      </c>
      <c r="L23" s="4">
        <v>159.60968772346311</v>
      </c>
      <c r="M23" s="4">
        <v>66.075356763935972</v>
      </c>
      <c r="N23" s="4">
        <v>19.774524494488396</v>
      </c>
      <c r="O23" s="4">
        <v>340</v>
      </c>
      <c r="P23" s="4">
        <v>10</v>
      </c>
      <c r="Q23" s="4">
        <v>40</v>
      </c>
      <c r="R23" s="5"/>
      <c r="S23" s="4">
        <v>5945.3299988997478</v>
      </c>
      <c r="T23" s="4">
        <v>303.3316751586438</v>
      </c>
      <c r="U23" s="4">
        <v>309.39099137541405</v>
      </c>
      <c r="V23" s="4">
        <v>223.63724528007188</v>
      </c>
    </row>
    <row r="24" spans="2:22">
      <c r="B24" s="44">
        <v>2034</v>
      </c>
      <c r="C24" s="3">
        <v>3051.6558326066306</v>
      </c>
      <c r="D24" s="3">
        <v>218.40538643995362</v>
      </c>
      <c r="E24" s="3">
        <v>263.1884372262549</v>
      </c>
      <c r="F24" s="3">
        <v>330.76575667058648</v>
      </c>
      <c r="G24" s="4">
        <v>12</v>
      </c>
      <c r="H24" s="4">
        <v>0</v>
      </c>
      <c r="I24" s="4">
        <v>30</v>
      </c>
      <c r="J24" s="5"/>
      <c r="K24" s="4">
        <v>2490.4629598124666</v>
      </c>
      <c r="L24" s="4">
        <v>159.60968772346311</v>
      </c>
      <c r="M24" s="4">
        <v>66.075356763935972</v>
      </c>
      <c r="N24" s="4">
        <v>19.683714040074062</v>
      </c>
      <c r="O24" s="4">
        <v>340</v>
      </c>
      <c r="P24" s="4">
        <v>10</v>
      </c>
      <c r="Q24" s="4">
        <v>40</v>
      </c>
      <c r="R24" s="5"/>
      <c r="S24" s="4">
        <v>5894.1187924190972</v>
      </c>
      <c r="T24" s="4">
        <v>388.01507416341673</v>
      </c>
      <c r="U24" s="4">
        <v>399.26379399019089</v>
      </c>
      <c r="V24" s="4">
        <v>350.44947071066053</v>
      </c>
    </row>
    <row r="25" spans="2:22">
      <c r="B25" s="44">
        <v>2035</v>
      </c>
      <c r="C25" s="3">
        <v>3605.1659018130536</v>
      </c>
      <c r="D25" s="3">
        <v>291.84158494997507</v>
      </c>
      <c r="E25" s="3">
        <v>355.9451816092124</v>
      </c>
      <c r="F25" s="3">
        <v>470.82170575694721</v>
      </c>
      <c r="G25" s="4">
        <v>12</v>
      </c>
      <c r="H25" s="4">
        <v>0</v>
      </c>
      <c r="I25" s="4">
        <v>30</v>
      </c>
      <c r="J25" s="5"/>
      <c r="K25" s="4">
        <v>2490.4629598124666</v>
      </c>
      <c r="L25" s="4">
        <v>159.60968772346311</v>
      </c>
      <c r="M25" s="4">
        <v>66.075356763935972</v>
      </c>
      <c r="N25" s="4">
        <v>19.62442024553209</v>
      </c>
      <c r="O25" s="4">
        <v>340</v>
      </c>
      <c r="P25" s="4">
        <v>10</v>
      </c>
      <c r="Q25" s="4">
        <v>40</v>
      </c>
      <c r="R25" s="5"/>
      <c r="S25" s="4">
        <v>6447.6288616255206</v>
      </c>
      <c r="T25" s="4">
        <v>461.45127267343821</v>
      </c>
      <c r="U25" s="4">
        <v>492.02053837314838</v>
      </c>
      <c r="V25" s="4">
        <v>490.44612600247928</v>
      </c>
    </row>
    <row r="26" spans="2:22">
      <c r="B26" s="45" t="s">
        <v>4</v>
      </c>
      <c r="C26" s="46">
        <v>40989.456103216013</v>
      </c>
      <c r="D26" s="46">
        <v>2931.6698079092753</v>
      </c>
      <c r="E26" s="46">
        <v>3180.0720052274023</v>
      </c>
      <c r="F26" s="46">
        <v>3016.7689765034379</v>
      </c>
      <c r="G26" s="46">
        <v>245</v>
      </c>
      <c r="H26" s="46">
        <v>0</v>
      </c>
      <c r="I26" s="46">
        <v>415</v>
      </c>
      <c r="J26" s="46">
        <v>0</v>
      </c>
      <c r="K26" s="46">
        <v>47579.526862257415</v>
      </c>
      <c r="L26" s="46">
        <v>2257.9781076487543</v>
      </c>
      <c r="M26" s="46">
        <v>3384.0645095230188</v>
      </c>
      <c r="N26" s="46">
        <v>319.11803211788811</v>
      </c>
      <c r="O26" s="46">
        <v>8800</v>
      </c>
      <c r="P26" s="46">
        <v>250</v>
      </c>
      <c r="Q26" s="46">
        <v>650</v>
      </c>
      <c r="R26" s="46">
        <v>0</v>
      </c>
      <c r="S26" s="46">
        <v>97613.982965473435</v>
      </c>
      <c r="T26" s="46">
        <v>5439.64791555803</v>
      </c>
      <c r="U26" s="46">
        <v>7629.1365147504221</v>
      </c>
      <c r="V26" s="46">
        <v>3335.887008621326</v>
      </c>
    </row>
  </sheetData>
  <mergeCells count="6">
    <mergeCell ref="B2:V2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B2:N26"/>
  <sheetViews>
    <sheetView showGridLines="0" topLeftCell="A31" workbookViewId="0">
      <selection activeCell="P29" sqref="P29"/>
    </sheetView>
  </sheetViews>
  <sheetFormatPr defaultRowHeight="12.75"/>
  <cols>
    <col min="7" max="7" width="10.7109375" customWidth="1"/>
    <col min="9" max="9" width="10.28515625" customWidth="1"/>
    <col min="11" max="11" width="11.7109375" customWidth="1"/>
    <col min="13" max="13" width="9.85546875" customWidth="1"/>
    <col min="14" max="14" width="11.42578125" customWidth="1"/>
  </cols>
  <sheetData>
    <row r="2" spans="2:14" ht="14.25">
      <c r="B2" s="73" t="s">
        <v>79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1"/>
      <c r="C4" s="72" t="s">
        <v>0</v>
      </c>
      <c r="D4" s="72"/>
      <c r="E4" s="72"/>
      <c r="F4" s="72"/>
      <c r="G4" s="72" t="s">
        <v>1</v>
      </c>
      <c r="H4" s="72"/>
      <c r="I4" s="72" t="s">
        <v>2</v>
      </c>
      <c r="J4" s="72"/>
      <c r="K4" s="72" t="s">
        <v>3</v>
      </c>
      <c r="L4" s="72"/>
      <c r="M4" s="72" t="s">
        <v>4</v>
      </c>
      <c r="N4" s="72"/>
    </row>
    <row r="5" spans="2:14" ht="25.5">
      <c r="B5" s="42" t="s">
        <v>5</v>
      </c>
      <c r="C5" s="42" t="s">
        <v>17</v>
      </c>
      <c r="D5" s="43" t="s">
        <v>18</v>
      </c>
      <c r="E5" s="43" t="s">
        <v>19</v>
      </c>
      <c r="F5" s="43" t="s">
        <v>20</v>
      </c>
      <c r="G5" s="43" t="s">
        <v>21</v>
      </c>
      <c r="H5" s="43" t="s">
        <v>20</v>
      </c>
      <c r="I5" s="43" t="s">
        <v>21</v>
      </c>
      <c r="J5" s="43" t="s">
        <v>20</v>
      </c>
      <c r="K5" s="43" t="s">
        <v>21</v>
      </c>
      <c r="L5" s="43" t="s">
        <v>20</v>
      </c>
      <c r="M5" s="43" t="s">
        <v>21</v>
      </c>
      <c r="N5" s="43" t="s">
        <v>20</v>
      </c>
    </row>
    <row r="6" spans="2:14">
      <c r="B6" s="44">
        <v>2016</v>
      </c>
      <c r="C6" s="3">
        <v>261.18271860104772</v>
      </c>
      <c r="D6" s="4">
        <v>54.574530166992631</v>
      </c>
      <c r="E6" s="4">
        <v>109.40490534279846</v>
      </c>
      <c r="F6" s="4">
        <v>490.4026558701496</v>
      </c>
      <c r="G6" s="4">
        <v>2</v>
      </c>
      <c r="H6" s="4">
        <v>12</v>
      </c>
      <c r="I6" s="4">
        <v>511.30895022550214</v>
      </c>
      <c r="J6" s="4">
        <v>1993.6910497744973</v>
      </c>
      <c r="K6" s="4">
        <v>30</v>
      </c>
      <c r="L6" s="4">
        <v>490</v>
      </c>
      <c r="M6" s="4">
        <v>968.471104336341</v>
      </c>
      <c r="N6" s="4">
        <v>2986.0937056446469</v>
      </c>
    </row>
    <row r="7" spans="2:14">
      <c r="B7" s="44">
        <v>2017</v>
      </c>
      <c r="C7" s="3">
        <v>248.4217469612542</v>
      </c>
      <c r="D7" s="4">
        <v>64.977006139031971</v>
      </c>
      <c r="E7" s="4">
        <v>109.01958717965859</v>
      </c>
      <c r="F7" s="4">
        <v>436.45947146077219</v>
      </c>
      <c r="G7" s="4">
        <v>2</v>
      </c>
      <c r="H7" s="4">
        <v>12</v>
      </c>
      <c r="I7" s="4">
        <v>525.20714181330641</v>
      </c>
      <c r="J7" s="4">
        <v>2042.4813011496074</v>
      </c>
      <c r="K7" s="4">
        <v>30</v>
      </c>
      <c r="L7" s="4">
        <v>490</v>
      </c>
      <c r="M7" s="4">
        <v>979.62548209325109</v>
      </c>
      <c r="N7" s="4">
        <v>2980.9407726103796</v>
      </c>
    </row>
    <row r="8" spans="2:14">
      <c r="B8" s="44">
        <v>2018</v>
      </c>
      <c r="C8" s="3">
        <v>251.23845932029099</v>
      </c>
      <c r="D8" s="4">
        <v>55.325963183935308</v>
      </c>
      <c r="E8" s="4">
        <v>116.72360411285518</v>
      </c>
      <c r="F8" s="4">
        <v>444.67134651519842</v>
      </c>
      <c r="G8" s="4">
        <v>2</v>
      </c>
      <c r="H8" s="4">
        <v>12</v>
      </c>
      <c r="I8" s="4">
        <v>512.97616914017135</v>
      </c>
      <c r="J8" s="4">
        <v>2099.7892352579606</v>
      </c>
      <c r="K8" s="4">
        <v>30</v>
      </c>
      <c r="L8" s="4">
        <v>490</v>
      </c>
      <c r="M8" s="4">
        <v>968.26419575725276</v>
      </c>
      <c r="N8" s="4">
        <v>3046.460581773159</v>
      </c>
    </row>
    <row r="9" spans="2:14">
      <c r="B9" s="44">
        <v>2019</v>
      </c>
      <c r="C9" s="3">
        <v>215.05831426829116</v>
      </c>
      <c r="D9" s="4">
        <v>253.343626705394</v>
      </c>
      <c r="E9" s="4">
        <v>155.87631213759153</v>
      </c>
      <c r="F9" s="4">
        <v>457.99471180977662</v>
      </c>
      <c r="G9" s="4">
        <v>2</v>
      </c>
      <c r="H9" s="4">
        <v>12</v>
      </c>
      <c r="I9" s="4">
        <v>528.55659234510119</v>
      </c>
      <c r="J9" s="4">
        <v>2165.3568169211476</v>
      </c>
      <c r="K9" s="4">
        <v>30</v>
      </c>
      <c r="L9" s="4">
        <v>490</v>
      </c>
      <c r="M9" s="4">
        <v>1184.8348454563779</v>
      </c>
      <c r="N9" s="4">
        <v>3125.3515287309242</v>
      </c>
    </row>
    <row r="10" spans="2:14">
      <c r="B10" s="44">
        <v>2020</v>
      </c>
      <c r="C10" s="3">
        <v>218.02952982187924</v>
      </c>
      <c r="D10" s="4">
        <v>260.74404323538806</v>
      </c>
      <c r="E10" s="4">
        <v>112.02449873813836</v>
      </c>
      <c r="F10" s="4">
        <v>655.82895101921372</v>
      </c>
      <c r="G10" s="4">
        <v>2</v>
      </c>
      <c r="H10" s="4">
        <v>12</v>
      </c>
      <c r="I10" s="4">
        <v>525.87495788451395</v>
      </c>
      <c r="J10" s="4">
        <v>2146.835108123968</v>
      </c>
      <c r="K10" s="4">
        <v>30</v>
      </c>
      <c r="L10" s="4">
        <v>490</v>
      </c>
      <c r="M10" s="4">
        <v>1148.6730296799196</v>
      </c>
      <c r="N10" s="4">
        <v>3304.6640591431815</v>
      </c>
    </row>
    <row r="11" spans="2:14">
      <c r="B11" s="44">
        <v>2021</v>
      </c>
      <c r="C11" s="3">
        <v>212.49213834764601</v>
      </c>
      <c r="D11" s="4">
        <v>258.5806370184327</v>
      </c>
      <c r="E11" s="4">
        <v>116.01104620703786</v>
      </c>
      <c r="F11" s="4">
        <v>771.83860225525495</v>
      </c>
      <c r="G11" s="4">
        <v>4</v>
      </c>
      <c r="H11" s="4">
        <v>24</v>
      </c>
      <c r="I11" s="4">
        <v>610.93446641314381</v>
      </c>
      <c r="J11" s="4">
        <v>2145.9763506900263</v>
      </c>
      <c r="K11" s="4">
        <v>30</v>
      </c>
      <c r="L11" s="4">
        <v>450</v>
      </c>
      <c r="M11" s="4">
        <v>1232.0182879862605</v>
      </c>
      <c r="N11" s="4">
        <v>3391.8149529452812</v>
      </c>
    </row>
    <row r="12" spans="2:14">
      <c r="B12" s="44">
        <v>2022</v>
      </c>
      <c r="C12" s="3">
        <v>220.03757542770839</v>
      </c>
      <c r="D12" s="4">
        <v>255.6398342067391</v>
      </c>
      <c r="E12" s="4">
        <v>107.72925366468493</v>
      </c>
      <c r="F12" s="4">
        <v>1087.2424042941216</v>
      </c>
      <c r="G12" s="4">
        <v>4</v>
      </c>
      <c r="H12" s="4">
        <v>24</v>
      </c>
      <c r="I12" s="4">
        <v>610.93446641314381</v>
      </c>
      <c r="J12" s="4">
        <v>2145.9763506900263</v>
      </c>
      <c r="K12" s="4">
        <v>30</v>
      </c>
      <c r="L12" s="4">
        <v>450</v>
      </c>
      <c r="M12" s="4">
        <v>1228.3411297122761</v>
      </c>
      <c r="N12" s="4">
        <v>3707.2187549841478</v>
      </c>
    </row>
    <row r="13" spans="2:14">
      <c r="B13" s="44">
        <v>2023</v>
      </c>
      <c r="C13" s="3">
        <v>191.32459400207341</v>
      </c>
      <c r="D13" s="4">
        <v>231.27644729626002</v>
      </c>
      <c r="E13" s="4">
        <v>276.98933399059064</v>
      </c>
      <c r="F13" s="4">
        <v>1503.1806677611121</v>
      </c>
      <c r="G13" s="4">
        <v>4</v>
      </c>
      <c r="H13" s="4">
        <v>24</v>
      </c>
      <c r="I13" s="4">
        <v>610.93446641314381</v>
      </c>
      <c r="J13" s="4">
        <v>2145.9763506900263</v>
      </c>
      <c r="K13" s="4">
        <v>30</v>
      </c>
      <c r="L13" s="4">
        <v>450</v>
      </c>
      <c r="M13" s="4">
        <v>1344.524841702068</v>
      </c>
      <c r="N13" s="4">
        <v>4123.1570184511384</v>
      </c>
    </row>
    <row r="14" spans="2:14">
      <c r="B14" s="44">
        <v>2024</v>
      </c>
      <c r="C14" s="3">
        <v>153.58142121099186</v>
      </c>
      <c r="D14" s="4">
        <v>216.47399546042271</v>
      </c>
      <c r="E14" s="4">
        <v>237.97780732300336</v>
      </c>
      <c r="F14" s="4">
        <v>1962.8261506310942</v>
      </c>
      <c r="G14" s="4">
        <v>4</v>
      </c>
      <c r="H14" s="4">
        <v>24</v>
      </c>
      <c r="I14" s="4">
        <v>610.93446641314381</v>
      </c>
      <c r="J14" s="4">
        <v>2145.9763506900263</v>
      </c>
      <c r="K14" s="4">
        <v>30</v>
      </c>
      <c r="L14" s="4">
        <v>450</v>
      </c>
      <c r="M14" s="4">
        <v>1252.9676904075618</v>
      </c>
      <c r="N14" s="4">
        <v>4582.8025013211209</v>
      </c>
    </row>
    <row r="15" spans="2:14">
      <c r="B15" s="44">
        <v>2025</v>
      </c>
      <c r="C15" s="3">
        <v>141.78471231453634</v>
      </c>
      <c r="D15" s="4">
        <v>226.23913391629347</v>
      </c>
      <c r="E15" s="4">
        <v>247.73563808846367</v>
      </c>
      <c r="F15" s="4">
        <v>2245.0721501719104</v>
      </c>
      <c r="G15" s="4">
        <v>4</v>
      </c>
      <c r="H15" s="4">
        <v>24</v>
      </c>
      <c r="I15" s="4">
        <v>610.93446641314381</v>
      </c>
      <c r="J15" s="4">
        <v>2145.9763506900263</v>
      </c>
      <c r="K15" s="4">
        <v>30</v>
      </c>
      <c r="L15" s="4">
        <v>450</v>
      </c>
      <c r="M15" s="4">
        <v>1260.6939507324373</v>
      </c>
      <c r="N15" s="4">
        <v>4865.0485008619362</v>
      </c>
    </row>
    <row r="16" spans="2:14">
      <c r="B16" s="44">
        <v>2026</v>
      </c>
      <c r="C16" s="3">
        <v>135.3042543178365</v>
      </c>
      <c r="D16" s="4">
        <v>231.03225726286098</v>
      </c>
      <c r="E16" s="4">
        <v>243.18861446977357</v>
      </c>
      <c r="F16" s="4">
        <v>2602.1704895126404</v>
      </c>
      <c r="G16" s="4">
        <v>5</v>
      </c>
      <c r="H16" s="4">
        <v>43</v>
      </c>
      <c r="I16" s="4">
        <v>583.12464389683021</v>
      </c>
      <c r="J16" s="4">
        <v>1976.4006165624337</v>
      </c>
      <c r="K16" s="4">
        <v>20</v>
      </c>
      <c r="L16" s="4">
        <v>530</v>
      </c>
      <c r="M16" s="4">
        <v>1217.6497699473011</v>
      </c>
      <c r="N16" s="4">
        <v>5151.5711060750746</v>
      </c>
    </row>
    <row r="17" spans="2:14">
      <c r="B17" s="44">
        <v>2027</v>
      </c>
      <c r="C17" s="3">
        <v>125.09156614580881</v>
      </c>
      <c r="D17" s="4">
        <v>203.76623817487211</v>
      </c>
      <c r="E17" s="4">
        <v>273.83110951654447</v>
      </c>
      <c r="F17" s="4">
        <v>2652.1970210877594</v>
      </c>
      <c r="G17" s="4">
        <v>5</v>
      </c>
      <c r="H17" s="4">
        <v>43</v>
      </c>
      <c r="I17" s="4">
        <v>583.12464389683021</v>
      </c>
      <c r="J17" s="4">
        <v>1976.4006165624337</v>
      </c>
      <c r="K17" s="4">
        <v>20</v>
      </c>
      <c r="L17" s="4">
        <v>530</v>
      </c>
      <c r="M17" s="4">
        <v>1210.8135577340556</v>
      </c>
      <c r="N17" s="4">
        <v>5201.5976376501931</v>
      </c>
    </row>
    <row r="18" spans="2:14">
      <c r="B18" s="44">
        <v>2028</v>
      </c>
      <c r="C18" s="3">
        <v>96.55016148882396</v>
      </c>
      <c r="D18" s="4">
        <v>164.62178848755343</v>
      </c>
      <c r="E18" s="4">
        <v>281.80281939766832</v>
      </c>
      <c r="F18" s="4">
        <v>2340.4931442202378</v>
      </c>
      <c r="G18" s="4">
        <v>5</v>
      </c>
      <c r="H18" s="4">
        <v>43</v>
      </c>
      <c r="I18" s="4">
        <v>583.12464389683021</v>
      </c>
      <c r="J18" s="4">
        <v>1976.4006165624337</v>
      </c>
      <c r="K18" s="4">
        <v>20</v>
      </c>
      <c r="L18" s="4">
        <v>530</v>
      </c>
      <c r="M18" s="4">
        <v>1151.0994132708761</v>
      </c>
      <c r="N18" s="4">
        <v>4889.893760782672</v>
      </c>
    </row>
    <row r="19" spans="2:14">
      <c r="B19" s="44">
        <v>2029</v>
      </c>
      <c r="C19" s="3">
        <v>104.50982987123461</v>
      </c>
      <c r="D19" s="4">
        <v>142.45328805648796</v>
      </c>
      <c r="E19" s="4">
        <v>257.62153992150542</v>
      </c>
      <c r="F19" s="4">
        <v>2464.1714778445844</v>
      </c>
      <c r="G19" s="4">
        <v>5</v>
      </c>
      <c r="H19" s="4">
        <v>43</v>
      </c>
      <c r="I19" s="4">
        <v>583.12464389683021</v>
      </c>
      <c r="J19" s="4">
        <v>1976.4006165624337</v>
      </c>
      <c r="K19" s="4">
        <v>20</v>
      </c>
      <c r="L19" s="4">
        <v>530</v>
      </c>
      <c r="M19" s="4">
        <v>1112.7093017460581</v>
      </c>
      <c r="N19" s="4">
        <v>5013.5720944070181</v>
      </c>
    </row>
    <row r="20" spans="2:14">
      <c r="B20" s="44">
        <v>2030</v>
      </c>
      <c r="C20" s="3">
        <v>106.33320856133943</v>
      </c>
      <c r="D20" s="4">
        <v>129.23530979551387</v>
      </c>
      <c r="E20" s="4">
        <v>271.59690112171762</v>
      </c>
      <c r="F20" s="4">
        <v>2706.4852410553081</v>
      </c>
      <c r="G20" s="4">
        <v>5</v>
      </c>
      <c r="H20" s="4">
        <v>43</v>
      </c>
      <c r="I20" s="4">
        <v>583.12464389683021</v>
      </c>
      <c r="J20" s="4">
        <v>1976.4006165624337</v>
      </c>
      <c r="K20" s="4">
        <v>20</v>
      </c>
      <c r="L20" s="4">
        <v>530</v>
      </c>
      <c r="M20" s="4">
        <v>1115.2900633754011</v>
      </c>
      <c r="N20" s="4">
        <v>5255.8858576177417</v>
      </c>
    </row>
    <row r="21" spans="2:14">
      <c r="B21" s="44">
        <v>2031</v>
      </c>
      <c r="C21" s="3">
        <v>100.91395076942462</v>
      </c>
      <c r="D21" s="4">
        <v>130.27448210841044</v>
      </c>
      <c r="E21" s="4">
        <v>237.74279746845556</v>
      </c>
      <c r="F21" s="4">
        <v>2786.6839901268004</v>
      </c>
      <c r="G21" s="4">
        <v>5</v>
      </c>
      <c r="H21" s="4">
        <v>37</v>
      </c>
      <c r="I21" s="4">
        <v>523.30316945462403</v>
      </c>
      <c r="J21" s="4">
        <v>2194.1485797904252</v>
      </c>
      <c r="K21" s="4">
        <v>20</v>
      </c>
      <c r="L21" s="4">
        <v>370</v>
      </c>
      <c r="M21" s="4">
        <v>1017.2343998009146</v>
      </c>
      <c r="N21" s="4">
        <v>5387.8325699172256</v>
      </c>
    </row>
    <row r="22" spans="2:14">
      <c r="B22" s="44">
        <v>2032</v>
      </c>
      <c r="C22" s="3">
        <v>90.099768782001618</v>
      </c>
      <c r="D22" s="4">
        <v>94.156351390094272</v>
      </c>
      <c r="E22" s="4">
        <v>210.84825972354145</v>
      </c>
      <c r="F22" s="4">
        <v>3097.8983370071583</v>
      </c>
      <c r="G22" s="4">
        <v>5</v>
      </c>
      <c r="H22" s="4">
        <v>37</v>
      </c>
      <c r="I22" s="4">
        <v>523.30316945462403</v>
      </c>
      <c r="J22" s="4">
        <v>2194.1485797904252</v>
      </c>
      <c r="K22" s="4">
        <v>20</v>
      </c>
      <c r="L22" s="4">
        <v>370</v>
      </c>
      <c r="M22" s="4">
        <v>943.40754935026143</v>
      </c>
      <c r="N22" s="4">
        <v>5699.0469167975834</v>
      </c>
    </row>
    <row r="23" spans="2:14">
      <c r="B23" s="44">
        <v>2033</v>
      </c>
      <c r="C23" s="3">
        <v>74.617535619389898</v>
      </c>
      <c r="D23" s="4">
        <v>95.052351731253779</v>
      </c>
      <c r="E23" s="4">
        <v>202.18965111989661</v>
      </c>
      <c r="F23" s="4">
        <v>3241.907843448982</v>
      </c>
      <c r="G23" s="4">
        <v>5</v>
      </c>
      <c r="H23" s="4">
        <v>37</v>
      </c>
      <c r="I23" s="4">
        <v>523.30316945462403</v>
      </c>
      <c r="J23" s="4">
        <v>2194.1485797904252</v>
      </c>
      <c r="K23" s="4">
        <v>20</v>
      </c>
      <c r="L23" s="4">
        <v>370</v>
      </c>
      <c r="M23" s="4">
        <v>920.16270792516434</v>
      </c>
      <c r="N23" s="4">
        <v>5843.0564232394072</v>
      </c>
    </row>
    <row r="24" spans="2:14">
      <c r="B24" s="44">
        <v>2034</v>
      </c>
      <c r="C24" s="3">
        <v>52.450419791797408</v>
      </c>
      <c r="D24" s="4">
        <v>105.00007357740334</v>
      </c>
      <c r="E24" s="4">
        <v>192.05339201393528</v>
      </c>
      <c r="F24" s="4">
        <v>3514.5115275602898</v>
      </c>
      <c r="G24" s="4">
        <v>5</v>
      </c>
      <c r="H24" s="4">
        <v>37</v>
      </c>
      <c r="I24" s="4">
        <v>523.30316945462403</v>
      </c>
      <c r="J24" s="4">
        <v>2194.1485797904252</v>
      </c>
      <c r="K24" s="4">
        <v>20</v>
      </c>
      <c r="L24" s="4">
        <v>370</v>
      </c>
      <c r="M24" s="4">
        <v>897.80705483776001</v>
      </c>
      <c r="N24" s="4">
        <v>6115.6601073507154</v>
      </c>
    </row>
    <row r="25" spans="2:14">
      <c r="B25" s="44">
        <v>2035</v>
      </c>
      <c r="C25" s="3">
        <v>41.153660647763026</v>
      </c>
      <c r="D25" s="4">
        <v>106.26240141072694</v>
      </c>
      <c r="E25" s="4">
        <v>190.0180477853132</v>
      </c>
      <c r="F25" s="4">
        <v>4386.3402642853871</v>
      </c>
      <c r="G25" s="4">
        <v>5</v>
      </c>
      <c r="H25" s="4">
        <v>37</v>
      </c>
      <c r="I25" s="4">
        <v>523.30316945462403</v>
      </c>
      <c r="J25" s="4">
        <v>2194.1485797904252</v>
      </c>
      <c r="K25" s="4">
        <v>20</v>
      </c>
      <c r="L25" s="4">
        <v>370</v>
      </c>
      <c r="M25" s="4">
        <v>885.73727929842721</v>
      </c>
      <c r="N25" s="4">
        <v>6987.4888440758123</v>
      </c>
    </row>
    <row r="26" spans="2:14">
      <c r="B26" s="45" t="s">
        <v>4</v>
      </c>
      <c r="C26" s="46">
        <v>3040.1755662711389</v>
      </c>
      <c r="D26" s="46">
        <v>3279.0297593240662</v>
      </c>
      <c r="E26" s="46">
        <v>3950.385119323174</v>
      </c>
      <c r="F26" s="46">
        <v>39848.376447937757</v>
      </c>
      <c r="G26" s="46">
        <v>80</v>
      </c>
      <c r="H26" s="46">
        <v>580</v>
      </c>
      <c r="I26" s="46">
        <v>11190.735210231587</v>
      </c>
      <c r="J26" s="46">
        <v>42030.781246441613</v>
      </c>
      <c r="K26" s="46">
        <v>500</v>
      </c>
      <c r="L26" s="46">
        <v>9200</v>
      </c>
      <c r="M26" s="46">
        <v>22040.325655149962</v>
      </c>
      <c r="N26" s="46">
        <v>91659.157694379363</v>
      </c>
    </row>
  </sheetData>
  <mergeCells count="6">
    <mergeCell ref="B2:N2"/>
    <mergeCell ref="C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2:N26"/>
  <sheetViews>
    <sheetView showGridLines="0" topLeftCell="A13" workbookViewId="0">
      <selection activeCell="P29" sqref="P29"/>
    </sheetView>
  </sheetViews>
  <sheetFormatPr defaultRowHeight="12.75"/>
  <cols>
    <col min="7" max="7" width="11" customWidth="1"/>
    <col min="9" max="9" width="10.5703125" customWidth="1"/>
    <col min="11" max="11" width="11.140625" customWidth="1"/>
    <col min="13" max="13" width="10.85546875" customWidth="1"/>
    <col min="14" max="14" width="10.5703125" customWidth="1"/>
  </cols>
  <sheetData>
    <row r="2" spans="2:14">
      <c r="B2" s="73" t="s">
        <v>97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1"/>
      <c r="C4" s="72" t="s">
        <v>0</v>
      </c>
      <c r="D4" s="72"/>
      <c r="E4" s="72"/>
      <c r="F4" s="72"/>
      <c r="G4" s="72" t="s">
        <v>22</v>
      </c>
      <c r="H4" s="72"/>
      <c r="I4" s="72" t="s">
        <v>2</v>
      </c>
      <c r="J4" s="72"/>
      <c r="K4" s="72" t="s">
        <v>3</v>
      </c>
      <c r="L4" s="72"/>
      <c r="M4" s="72" t="s">
        <v>4</v>
      </c>
      <c r="N4" s="72"/>
    </row>
    <row r="5" spans="2:14" ht="25.5">
      <c r="B5" s="42" t="s">
        <v>5</v>
      </c>
      <c r="C5" s="42" t="s">
        <v>17</v>
      </c>
      <c r="D5" s="43" t="s">
        <v>18</v>
      </c>
      <c r="E5" s="43" t="s">
        <v>19</v>
      </c>
      <c r="F5" s="43" t="s">
        <v>20</v>
      </c>
      <c r="G5" s="42" t="s">
        <v>21</v>
      </c>
      <c r="H5" s="43" t="s">
        <v>20</v>
      </c>
      <c r="I5" s="43" t="s">
        <v>21</v>
      </c>
      <c r="J5" s="43" t="s">
        <v>20</v>
      </c>
      <c r="K5" s="42" t="s">
        <v>21</v>
      </c>
      <c r="L5" s="43" t="s">
        <v>20</v>
      </c>
      <c r="M5" s="42" t="s">
        <v>21</v>
      </c>
      <c r="N5" s="43" t="s">
        <v>20</v>
      </c>
    </row>
    <row r="6" spans="2:14">
      <c r="B6" s="44">
        <v>2016</v>
      </c>
      <c r="C6" s="3">
        <v>6201.0304638856196</v>
      </c>
      <c r="D6" s="4">
        <v>1285.9971810663119</v>
      </c>
      <c r="E6" s="4">
        <v>1138.9045808892697</v>
      </c>
      <c r="F6" s="4">
        <v>905.05282272878026</v>
      </c>
      <c r="G6" s="4">
        <v>50</v>
      </c>
      <c r="H6" s="4">
        <v>30</v>
      </c>
      <c r="I6" s="4">
        <v>12211</v>
      </c>
      <c r="J6" s="4">
        <v>5627</v>
      </c>
      <c r="K6" s="4">
        <v>740</v>
      </c>
      <c r="L6" s="4">
        <v>1020</v>
      </c>
      <c r="M6" s="4">
        <v>21626.932225841199</v>
      </c>
      <c r="N6" s="4">
        <v>7582.0528227287805</v>
      </c>
    </row>
    <row r="7" spans="2:14">
      <c r="B7" s="44">
        <v>2017</v>
      </c>
      <c r="C7" s="3">
        <v>5942.1946874303512</v>
      </c>
      <c r="D7" s="4">
        <v>1501.7123237862088</v>
      </c>
      <c r="E7" s="4">
        <v>1105.0392043925822</v>
      </c>
      <c r="F7" s="4">
        <v>770.42682691468963</v>
      </c>
      <c r="G7" s="4">
        <v>50</v>
      </c>
      <c r="H7" s="4">
        <v>30</v>
      </c>
      <c r="I7" s="4">
        <v>12851</v>
      </c>
      <c r="J7" s="4">
        <v>5297</v>
      </c>
      <c r="K7" s="4">
        <v>740</v>
      </c>
      <c r="L7" s="4">
        <v>1020</v>
      </c>
      <c r="M7" s="4">
        <v>22189.946215609143</v>
      </c>
      <c r="N7" s="4">
        <v>7117.4268269146896</v>
      </c>
    </row>
    <row r="8" spans="2:14">
      <c r="B8" s="44">
        <v>2018</v>
      </c>
      <c r="C8" s="3">
        <v>6186.7075764344527</v>
      </c>
      <c r="D8" s="4">
        <v>1323.923097282415</v>
      </c>
      <c r="E8" s="4">
        <v>1440.6339156245813</v>
      </c>
      <c r="F8" s="4">
        <v>836.88824343316162</v>
      </c>
      <c r="G8" s="4">
        <v>50</v>
      </c>
      <c r="H8" s="4">
        <v>30</v>
      </c>
      <c r="I8" s="4">
        <v>13160</v>
      </c>
      <c r="J8" s="4">
        <v>5109</v>
      </c>
      <c r="K8" s="4">
        <v>750</v>
      </c>
      <c r="L8" s="4">
        <v>1020</v>
      </c>
      <c r="M8" s="4">
        <v>22911.264589341448</v>
      </c>
      <c r="N8" s="4">
        <v>6995.8882434331617</v>
      </c>
    </row>
    <row r="9" spans="2:14">
      <c r="B9" s="44">
        <v>2019</v>
      </c>
      <c r="C9" s="3">
        <v>5250.2156895357984</v>
      </c>
      <c r="D9" s="4">
        <v>5785.6738866967926</v>
      </c>
      <c r="E9" s="4">
        <v>2322.5853598259023</v>
      </c>
      <c r="F9" s="4">
        <v>879.8792748321813</v>
      </c>
      <c r="G9" s="4">
        <v>50</v>
      </c>
      <c r="H9" s="4">
        <v>30</v>
      </c>
      <c r="I9" s="4">
        <v>14071</v>
      </c>
      <c r="J9" s="4">
        <v>5438</v>
      </c>
      <c r="K9" s="4">
        <v>750</v>
      </c>
      <c r="L9" s="4">
        <v>1020</v>
      </c>
      <c r="M9" s="4">
        <v>28229.474936058494</v>
      </c>
      <c r="N9" s="4">
        <v>7367.8792748321812</v>
      </c>
    </row>
    <row r="10" spans="2:14">
      <c r="B10" s="44">
        <v>2020</v>
      </c>
      <c r="C10" s="3">
        <v>5578.9582767788615</v>
      </c>
      <c r="D10" s="4">
        <v>6030.2639785986739</v>
      </c>
      <c r="E10" s="4">
        <v>1288.7033418593928</v>
      </c>
      <c r="F10" s="4">
        <v>1239.1202815893869</v>
      </c>
      <c r="G10" s="4">
        <v>50</v>
      </c>
      <c r="H10" s="4">
        <v>30</v>
      </c>
      <c r="I10" s="4">
        <v>13981</v>
      </c>
      <c r="J10" s="4">
        <v>5389</v>
      </c>
      <c r="K10" s="4">
        <v>750</v>
      </c>
      <c r="L10" s="4">
        <v>1020</v>
      </c>
      <c r="M10" s="4">
        <v>27678.925597236928</v>
      </c>
      <c r="N10" s="4">
        <v>7678.1202815893867</v>
      </c>
    </row>
    <row r="11" spans="2:14">
      <c r="B11" s="44">
        <v>2021</v>
      </c>
      <c r="C11" s="3">
        <v>5314.4981009854209</v>
      </c>
      <c r="D11" s="4">
        <v>5988.0367094315261</v>
      </c>
      <c r="E11" s="4">
        <v>1457.1831415919587</v>
      </c>
      <c r="F11" s="4">
        <v>1547.0655779532617</v>
      </c>
      <c r="G11" s="4">
        <v>100</v>
      </c>
      <c r="H11" s="4">
        <v>60</v>
      </c>
      <c r="I11" s="4">
        <v>16448</v>
      </c>
      <c r="J11" s="4">
        <v>5863</v>
      </c>
      <c r="K11" s="4">
        <v>650</v>
      </c>
      <c r="L11" s="4">
        <v>940</v>
      </c>
      <c r="M11" s="4">
        <v>29957.717952008905</v>
      </c>
      <c r="N11" s="4">
        <v>8410.0655779532608</v>
      </c>
    </row>
    <row r="12" spans="2:14">
      <c r="B12" s="44">
        <v>2022</v>
      </c>
      <c r="C12" s="3">
        <v>5505.9658694887721</v>
      </c>
      <c r="D12" s="4">
        <v>6013.4990661740294</v>
      </c>
      <c r="E12" s="4">
        <v>1055.0194243802689</v>
      </c>
      <c r="F12" s="4">
        <v>2092.5922747032773</v>
      </c>
      <c r="G12" s="4">
        <v>100</v>
      </c>
      <c r="H12" s="4">
        <v>60</v>
      </c>
      <c r="I12" s="4">
        <v>16448</v>
      </c>
      <c r="J12" s="4">
        <v>5863</v>
      </c>
      <c r="K12" s="4">
        <v>650</v>
      </c>
      <c r="L12" s="4">
        <v>940</v>
      </c>
      <c r="M12" s="4">
        <v>29772.484360043069</v>
      </c>
      <c r="N12" s="4">
        <v>8955.5922747032782</v>
      </c>
    </row>
    <row r="13" spans="2:14">
      <c r="B13" s="44">
        <v>2023</v>
      </c>
      <c r="C13" s="3">
        <v>4803.7393382018572</v>
      </c>
      <c r="D13" s="4">
        <v>5499.0597260653531</v>
      </c>
      <c r="E13" s="4">
        <v>6603.4436894074224</v>
      </c>
      <c r="F13" s="4">
        <v>2871.3111920547135</v>
      </c>
      <c r="G13" s="4">
        <v>100</v>
      </c>
      <c r="H13" s="4">
        <v>60</v>
      </c>
      <c r="I13" s="4">
        <v>16448</v>
      </c>
      <c r="J13" s="4">
        <v>5863</v>
      </c>
      <c r="K13" s="4">
        <v>650</v>
      </c>
      <c r="L13" s="4">
        <v>940</v>
      </c>
      <c r="M13" s="4">
        <v>34104.242753674633</v>
      </c>
      <c r="N13" s="4">
        <v>9734.3111920547126</v>
      </c>
    </row>
    <row r="14" spans="2:14">
      <c r="B14" s="44">
        <v>2024</v>
      </c>
      <c r="C14" s="3">
        <v>3784.9529577202943</v>
      </c>
      <c r="D14" s="4">
        <v>5230.0204737977119</v>
      </c>
      <c r="E14" s="4">
        <v>5531.329638443809</v>
      </c>
      <c r="F14" s="4">
        <v>4037.678099303228</v>
      </c>
      <c r="G14" s="4">
        <v>100</v>
      </c>
      <c r="H14" s="4">
        <v>60</v>
      </c>
      <c r="I14" s="4">
        <v>16448</v>
      </c>
      <c r="J14" s="4">
        <v>5863</v>
      </c>
      <c r="K14" s="4">
        <v>650</v>
      </c>
      <c r="L14" s="4">
        <v>940</v>
      </c>
      <c r="M14" s="4">
        <v>31744.303069961818</v>
      </c>
      <c r="N14" s="4">
        <v>10900.678099303228</v>
      </c>
    </row>
    <row r="15" spans="2:14">
      <c r="B15" s="44">
        <v>2025</v>
      </c>
      <c r="C15" s="3">
        <v>3554.1968331469134</v>
      </c>
      <c r="D15" s="4">
        <v>5527.1453128881358</v>
      </c>
      <c r="E15" s="4">
        <v>5979.9364604428865</v>
      </c>
      <c r="F15" s="4">
        <v>4392.7639596167655</v>
      </c>
      <c r="G15" s="4">
        <v>100</v>
      </c>
      <c r="H15" s="4">
        <v>60</v>
      </c>
      <c r="I15" s="4">
        <v>16448</v>
      </c>
      <c r="J15" s="4">
        <v>5863</v>
      </c>
      <c r="K15" s="4">
        <v>650</v>
      </c>
      <c r="L15" s="4">
        <v>940</v>
      </c>
      <c r="M15" s="4">
        <v>32259.278606477936</v>
      </c>
      <c r="N15" s="4">
        <v>11255.763959616765</v>
      </c>
    </row>
    <row r="16" spans="2:14">
      <c r="B16" s="44">
        <v>2026</v>
      </c>
      <c r="C16" s="3">
        <v>3314.1020895584179</v>
      </c>
      <c r="D16" s="4">
        <v>5605.3489333559955</v>
      </c>
      <c r="E16" s="4">
        <v>6095.013149180475</v>
      </c>
      <c r="F16" s="4">
        <v>5265.6059065548388</v>
      </c>
      <c r="G16" s="4">
        <v>125</v>
      </c>
      <c r="H16" s="4">
        <v>107</v>
      </c>
      <c r="I16" s="4">
        <v>15125.4</v>
      </c>
      <c r="J16" s="4">
        <v>5800.2</v>
      </c>
      <c r="K16" s="4">
        <v>600</v>
      </c>
      <c r="L16" s="4">
        <v>1110</v>
      </c>
      <c r="M16" s="4">
        <v>30864.864172094887</v>
      </c>
      <c r="N16" s="4">
        <v>12282.805906554839</v>
      </c>
    </row>
    <row r="17" spans="2:14">
      <c r="B17" s="44">
        <v>2027</v>
      </c>
      <c r="C17" s="3">
        <v>2960.9364013390787</v>
      </c>
      <c r="D17" s="4">
        <v>4934.7596812049351</v>
      </c>
      <c r="E17" s="4">
        <v>6429.3387220923869</v>
      </c>
      <c r="F17" s="4">
        <v>5772.2391585621172</v>
      </c>
      <c r="G17" s="4">
        <v>125</v>
      </c>
      <c r="H17" s="4">
        <v>107</v>
      </c>
      <c r="I17" s="4">
        <v>15125.4</v>
      </c>
      <c r="J17" s="4">
        <v>5800.2</v>
      </c>
      <c r="K17" s="4">
        <v>600</v>
      </c>
      <c r="L17" s="4">
        <v>1110</v>
      </c>
      <c r="M17" s="4">
        <v>30175.434804636403</v>
      </c>
      <c r="N17" s="4">
        <v>12789.439158562116</v>
      </c>
    </row>
    <row r="18" spans="2:14">
      <c r="B18" s="44">
        <v>2028</v>
      </c>
      <c r="C18" s="3">
        <v>2241.5089894690391</v>
      </c>
      <c r="D18" s="4">
        <v>3851.9862057373566</v>
      </c>
      <c r="E18" s="4">
        <v>6824.205068141845</v>
      </c>
      <c r="F18" s="4">
        <v>5084.9973491454039</v>
      </c>
      <c r="G18" s="4">
        <v>125</v>
      </c>
      <c r="H18" s="4">
        <v>107</v>
      </c>
      <c r="I18" s="4">
        <v>15125.4</v>
      </c>
      <c r="J18" s="4">
        <v>5800.2</v>
      </c>
      <c r="K18" s="4">
        <v>600</v>
      </c>
      <c r="L18" s="4">
        <v>1110</v>
      </c>
      <c r="M18" s="4">
        <v>28768.100263348242</v>
      </c>
      <c r="N18" s="4">
        <v>12102.197349145405</v>
      </c>
    </row>
    <row r="19" spans="2:14">
      <c r="B19" s="44">
        <v>2029</v>
      </c>
      <c r="C19" s="3">
        <v>2345.6704980785566</v>
      </c>
      <c r="D19" s="4">
        <v>3376.8930329229543</v>
      </c>
      <c r="E19" s="4">
        <v>6104.9695656311487</v>
      </c>
      <c r="F19" s="4">
        <v>5679.5325989022876</v>
      </c>
      <c r="G19" s="4">
        <v>125</v>
      </c>
      <c r="H19" s="4">
        <v>107</v>
      </c>
      <c r="I19" s="4">
        <v>15125.4</v>
      </c>
      <c r="J19" s="4">
        <v>5800.2</v>
      </c>
      <c r="K19" s="4">
        <v>600</v>
      </c>
      <c r="L19" s="4">
        <v>1110</v>
      </c>
      <c r="M19" s="4">
        <v>27677.93309663266</v>
      </c>
      <c r="N19" s="4">
        <v>12696.732598902287</v>
      </c>
    </row>
    <row r="20" spans="2:14">
      <c r="B20" s="44">
        <v>2030</v>
      </c>
      <c r="C20" s="3">
        <v>2502.8136962910694</v>
      </c>
      <c r="D20" s="4">
        <v>3064.8824636392646</v>
      </c>
      <c r="E20" s="4">
        <v>6684.2857466657333</v>
      </c>
      <c r="F20" s="4">
        <v>5874.7598313417911</v>
      </c>
      <c r="G20" s="4">
        <v>125</v>
      </c>
      <c r="H20" s="4">
        <v>107</v>
      </c>
      <c r="I20" s="4">
        <v>15125.4</v>
      </c>
      <c r="J20" s="4">
        <v>5800.2</v>
      </c>
      <c r="K20" s="4">
        <v>600</v>
      </c>
      <c r="L20" s="4">
        <v>1110</v>
      </c>
      <c r="M20" s="4">
        <v>28102.381906596067</v>
      </c>
      <c r="N20" s="4">
        <v>12891.959831341792</v>
      </c>
    </row>
    <row r="21" spans="2:14">
      <c r="B21" s="44">
        <v>2031</v>
      </c>
      <c r="C21" s="3">
        <v>2374.5008011585342</v>
      </c>
      <c r="D21" s="4">
        <v>3030.1319479572012</v>
      </c>
      <c r="E21" s="4">
        <v>5591.5925903450316</v>
      </c>
      <c r="F21" s="4">
        <v>5866.950453108997</v>
      </c>
      <c r="G21" s="4">
        <v>125</v>
      </c>
      <c r="H21" s="4">
        <v>92</v>
      </c>
      <c r="I21" s="4">
        <v>14634.2</v>
      </c>
      <c r="J21" s="4">
        <v>7512</v>
      </c>
      <c r="K21" s="4">
        <v>530</v>
      </c>
      <c r="L21" s="4">
        <v>750</v>
      </c>
      <c r="M21" s="4">
        <v>26285.425339460766</v>
      </c>
      <c r="N21" s="4">
        <v>14220.950453108997</v>
      </c>
    </row>
    <row r="22" spans="2:14">
      <c r="B22" s="44">
        <v>2032</v>
      </c>
      <c r="C22" s="3">
        <v>2123.7201441168222</v>
      </c>
      <c r="D22" s="4">
        <v>2135.3125279612582</v>
      </c>
      <c r="E22" s="4">
        <v>4559.7150923657928</v>
      </c>
      <c r="F22" s="4">
        <v>6561.1640969205982</v>
      </c>
      <c r="G22" s="4">
        <v>125</v>
      </c>
      <c r="H22" s="4">
        <v>92</v>
      </c>
      <c r="I22" s="4">
        <v>14634.2</v>
      </c>
      <c r="J22" s="4">
        <v>7512</v>
      </c>
      <c r="K22" s="4">
        <v>530</v>
      </c>
      <c r="L22" s="4">
        <v>750</v>
      </c>
      <c r="M22" s="4">
        <v>24107.947764443874</v>
      </c>
      <c r="N22" s="4">
        <v>14915.164096920598</v>
      </c>
    </row>
    <row r="23" spans="2:14">
      <c r="B23" s="44">
        <v>2033</v>
      </c>
      <c r="C23" s="3">
        <v>1754.2561565520125</v>
      </c>
      <c r="D23" s="4">
        <v>2066.8316841200708</v>
      </c>
      <c r="E23" s="4">
        <v>4209.2641096741199</v>
      </c>
      <c r="F23" s="4">
        <v>7104.0193265452863</v>
      </c>
      <c r="G23" s="4">
        <v>125</v>
      </c>
      <c r="H23" s="4">
        <v>92</v>
      </c>
      <c r="I23" s="4">
        <v>14634.2</v>
      </c>
      <c r="J23" s="4">
        <v>7512</v>
      </c>
      <c r="K23" s="4">
        <v>530</v>
      </c>
      <c r="L23" s="4">
        <v>750</v>
      </c>
      <c r="M23" s="4">
        <v>23319.551950346206</v>
      </c>
      <c r="N23" s="4">
        <v>15458.019326545287</v>
      </c>
    </row>
    <row r="24" spans="2:14">
      <c r="B24" s="44">
        <v>2034</v>
      </c>
      <c r="C24" s="3">
        <v>1265.9140955665971</v>
      </c>
      <c r="D24" s="4">
        <v>2334.0662145900278</v>
      </c>
      <c r="E24" s="4">
        <v>3641.0291649723267</v>
      </c>
      <c r="F24" s="4">
        <v>8151.9213257740566</v>
      </c>
      <c r="G24" s="4">
        <v>125</v>
      </c>
      <c r="H24" s="4">
        <v>92</v>
      </c>
      <c r="I24" s="4">
        <v>14634.2</v>
      </c>
      <c r="J24" s="4">
        <v>7512</v>
      </c>
      <c r="K24" s="4">
        <v>530</v>
      </c>
      <c r="L24" s="4">
        <v>750</v>
      </c>
      <c r="M24" s="4">
        <v>22530.209475128951</v>
      </c>
      <c r="N24" s="4">
        <v>16505.921325774056</v>
      </c>
    </row>
    <row r="25" spans="2:14">
      <c r="B25" s="44">
        <v>2035</v>
      </c>
      <c r="C25" s="3">
        <v>1020.8520172251067</v>
      </c>
      <c r="D25" s="4">
        <v>2445.1942466299774</v>
      </c>
      <c r="E25" s="4">
        <v>3687.3309713579438</v>
      </c>
      <c r="F25" s="4">
        <v>10398.486312681869</v>
      </c>
      <c r="G25" s="4">
        <v>125</v>
      </c>
      <c r="H25" s="4">
        <v>92</v>
      </c>
      <c r="I25" s="4">
        <v>14634.2</v>
      </c>
      <c r="J25" s="4">
        <v>7512</v>
      </c>
      <c r="K25" s="4">
        <v>530</v>
      </c>
      <c r="L25" s="4">
        <v>750</v>
      </c>
      <c r="M25" s="4">
        <v>22442.57723521303</v>
      </c>
      <c r="N25" s="4">
        <v>18752.486312681867</v>
      </c>
    </row>
    <row r="26" spans="2:14">
      <c r="B26" s="45" t="s">
        <v>4</v>
      </c>
      <c r="C26" s="46">
        <v>74026.734682963579</v>
      </c>
      <c r="D26" s="46">
        <v>77030.738693906198</v>
      </c>
      <c r="E26" s="46">
        <v>81749.52293728487</v>
      </c>
      <c r="F26" s="46">
        <v>85332.454912666697</v>
      </c>
      <c r="G26" s="46">
        <v>2000</v>
      </c>
      <c r="H26" s="46">
        <v>1445</v>
      </c>
      <c r="I26" s="46">
        <v>297312</v>
      </c>
      <c r="J26" s="46">
        <v>122735.99999999999</v>
      </c>
      <c r="K26" s="46">
        <v>12630</v>
      </c>
      <c r="L26" s="46">
        <v>19100</v>
      </c>
      <c r="M26" s="46">
        <v>544748.99631415471</v>
      </c>
      <c r="N26" s="46">
        <v>228613.45491266667</v>
      </c>
    </row>
  </sheetData>
  <mergeCells count="6">
    <mergeCell ref="B2:N2"/>
    <mergeCell ref="C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1:W592"/>
  <sheetViews>
    <sheetView showGridLines="0" tabSelected="1" topLeftCell="A354" zoomScale="80" zoomScaleNormal="80" workbookViewId="0">
      <selection activeCell="D329" sqref="D329"/>
    </sheetView>
  </sheetViews>
  <sheetFormatPr defaultRowHeight="12.75"/>
  <cols>
    <col min="1" max="1" width="14.5703125" customWidth="1"/>
    <col min="22" max="23" width="10.7109375" customWidth="1"/>
  </cols>
  <sheetData>
    <row r="1" spans="1:23" ht="13.5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27"/>
      <c r="K1" s="27"/>
      <c r="L1" s="27"/>
      <c r="M1" s="27"/>
      <c r="N1" s="27"/>
      <c r="O1" s="27"/>
      <c r="P1" s="27"/>
      <c r="Q1" s="27"/>
      <c r="R1" s="28"/>
      <c r="S1" s="28"/>
      <c r="T1" s="28"/>
      <c r="U1" s="28"/>
      <c r="V1" s="28"/>
      <c r="W1" s="28"/>
    </row>
    <row r="2" spans="1:23">
      <c r="A2" s="29"/>
      <c r="B2" s="29"/>
      <c r="C2" s="29"/>
      <c r="D2" s="29"/>
      <c r="E2" s="27"/>
      <c r="F2" s="27"/>
      <c r="G2" s="27"/>
      <c r="H2" s="27"/>
      <c r="I2" s="27"/>
      <c r="J2" s="27"/>
      <c r="K2" s="27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>
      <c r="A3" s="27"/>
      <c r="B3" s="75">
        <v>2016</v>
      </c>
      <c r="C3" s="75"/>
      <c r="D3" s="75">
        <v>2017</v>
      </c>
      <c r="E3" s="75"/>
      <c r="F3" s="75">
        <v>2018</v>
      </c>
      <c r="G3" s="75"/>
      <c r="H3" s="75">
        <v>2019</v>
      </c>
      <c r="I3" s="75"/>
      <c r="J3" s="75">
        <v>2020</v>
      </c>
      <c r="K3" s="75"/>
      <c r="L3" s="75">
        <v>2021</v>
      </c>
      <c r="M3" s="75"/>
      <c r="N3" s="75">
        <v>2022</v>
      </c>
      <c r="O3" s="75"/>
      <c r="P3" s="48">
        <v>2023</v>
      </c>
      <c r="Q3" s="48"/>
      <c r="R3" s="75">
        <v>2024</v>
      </c>
      <c r="S3" s="75"/>
      <c r="T3" s="75">
        <v>2025</v>
      </c>
      <c r="U3" s="75"/>
    </row>
    <row r="4" spans="1:23" ht="24">
      <c r="A4" s="49" t="s">
        <v>23</v>
      </c>
      <c r="B4" s="49" t="s">
        <v>24</v>
      </c>
      <c r="C4" s="49" t="s">
        <v>2</v>
      </c>
      <c r="D4" s="49" t="s">
        <v>24</v>
      </c>
      <c r="E4" s="49" t="s">
        <v>2</v>
      </c>
      <c r="F4" s="49" t="s">
        <v>24</v>
      </c>
      <c r="G4" s="49" t="s">
        <v>2</v>
      </c>
      <c r="H4" s="49" t="s">
        <v>24</v>
      </c>
      <c r="I4" s="49" t="s">
        <v>2</v>
      </c>
      <c r="J4" s="49" t="s">
        <v>24</v>
      </c>
      <c r="K4" s="49" t="s">
        <v>2</v>
      </c>
      <c r="L4" s="49" t="s">
        <v>24</v>
      </c>
      <c r="M4" s="49" t="s">
        <v>2</v>
      </c>
      <c r="N4" s="49" t="s">
        <v>24</v>
      </c>
      <c r="O4" s="49" t="s">
        <v>2</v>
      </c>
      <c r="P4" s="49" t="s">
        <v>24</v>
      </c>
      <c r="Q4" s="49" t="s">
        <v>2</v>
      </c>
      <c r="R4" s="49" t="s">
        <v>24</v>
      </c>
      <c r="S4" s="49" t="s">
        <v>2</v>
      </c>
      <c r="T4" s="49" t="s">
        <v>24</v>
      </c>
      <c r="U4" s="49" t="s">
        <v>2</v>
      </c>
    </row>
    <row r="5" spans="1:23">
      <c r="A5" s="52" t="s">
        <v>25</v>
      </c>
      <c r="B5" s="50">
        <v>5.4997751249152156</v>
      </c>
      <c r="C5" s="50">
        <v>25.33411662192276</v>
      </c>
      <c r="D5" s="50">
        <v>3.4147282114494768</v>
      </c>
      <c r="E5" s="50">
        <v>27.718962313002681</v>
      </c>
      <c r="F5" s="50">
        <v>6.3371095593590132</v>
      </c>
      <c r="G5" s="50">
        <v>58.72540411427449</v>
      </c>
      <c r="H5" s="50">
        <v>11.259992514856609</v>
      </c>
      <c r="I5" s="50">
        <v>40.261953512237966</v>
      </c>
      <c r="J5" s="50">
        <v>9.1548518694429593</v>
      </c>
      <c r="K5" s="50">
        <v>26.628872776016784</v>
      </c>
      <c r="L5" s="50">
        <v>6.7764538009543722</v>
      </c>
      <c r="M5" s="50">
        <v>43.226362275055948</v>
      </c>
      <c r="N5" s="50">
        <v>24.592465475586909</v>
      </c>
      <c r="O5" s="50">
        <v>43.226362275055948</v>
      </c>
      <c r="P5" s="50">
        <v>20.513643193857348</v>
      </c>
      <c r="Q5" s="50">
        <v>43.226362275055948</v>
      </c>
      <c r="R5" s="50">
        <v>30.653142369185989</v>
      </c>
      <c r="S5" s="50">
        <v>43.226362275055948</v>
      </c>
      <c r="T5" s="50">
        <v>46.091345835246422</v>
      </c>
      <c r="U5" s="50">
        <v>43.226362275055948</v>
      </c>
    </row>
    <row r="6" spans="1:23">
      <c r="A6" s="52" t="s">
        <v>26</v>
      </c>
      <c r="B6" s="50">
        <v>17.27305548790363</v>
      </c>
      <c r="C6" s="50">
        <v>40.278916954528327</v>
      </c>
      <c r="D6" s="50">
        <v>24.601404008094011</v>
      </c>
      <c r="E6" s="50">
        <v>46.576458514158126</v>
      </c>
      <c r="F6" s="50">
        <v>24.005958793637014</v>
      </c>
      <c r="G6" s="50">
        <v>53.981599305954319</v>
      </c>
      <c r="H6" s="50">
        <v>38.911587817778241</v>
      </c>
      <c r="I6" s="50">
        <v>68.017388915431326</v>
      </c>
      <c r="J6" s="50">
        <v>38.058823835536025</v>
      </c>
      <c r="K6" s="50">
        <v>76.192303182735856</v>
      </c>
      <c r="L6" s="50">
        <v>47.345346014674575</v>
      </c>
      <c r="M6" s="50">
        <v>36.012561862161185</v>
      </c>
      <c r="N6" s="50">
        <v>75.558398866571991</v>
      </c>
      <c r="O6" s="50">
        <v>36.012561862161185</v>
      </c>
      <c r="P6" s="50">
        <v>53.756610112143015</v>
      </c>
      <c r="Q6" s="50">
        <v>36.012561862161185</v>
      </c>
      <c r="R6" s="50">
        <v>50.693281929703645</v>
      </c>
      <c r="S6" s="50">
        <v>36.012561862161185</v>
      </c>
      <c r="T6" s="50">
        <v>110.41848541792552</v>
      </c>
      <c r="U6" s="50">
        <v>36.012561862161185</v>
      </c>
    </row>
    <row r="7" spans="1:23">
      <c r="A7" s="52" t="s">
        <v>27</v>
      </c>
      <c r="B7" s="50">
        <v>46.060693709006429</v>
      </c>
      <c r="C7" s="50">
        <v>174.14824750749864</v>
      </c>
      <c r="D7" s="50">
        <v>39.041241989563751</v>
      </c>
      <c r="E7" s="50">
        <v>171.12409785755167</v>
      </c>
      <c r="F7" s="50">
        <v>46.810754742068312</v>
      </c>
      <c r="G7" s="50">
        <v>196.95578786837228</v>
      </c>
      <c r="H7" s="50">
        <v>70.807134099391632</v>
      </c>
      <c r="I7" s="50">
        <v>198.18185103980755</v>
      </c>
      <c r="J7" s="50">
        <v>108.79701892274224</v>
      </c>
      <c r="K7" s="50">
        <v>182.41627348960321</v>
      </c>
      <c r="L7" s="50">
        <v>131.60538002197231</v>
      </c>
      <c r="M7" s="50">
        <v>208.0458369419303</v>
      </c>
      <c r="N7" s="50">
        <v>120.55125728535029</v>
      </c>
      <c r="O7" s="50">
        <v>208.0458369419303</v>
      </c>
      <c r="P7" s="50">
        <v>139.43043463496079</v>
      </c>
      <c r="Q7" s="50">
        <v>208.0458369419303</v>
      </c>
      <c r="R7" s="50">
        <v>198.15171088616157</v>
      </c>
      <c r="S7" s="50">
        <v>208.0458369419303</v>
      </c>
      <c r="T7" s="50">
        <v>207.30811669153604</v>
      </c>
      <c r="U7" s="50">
        <v>208.0458369419303</v>
      </c>
    </row>
    <row r="8" spans="1:23">
      <c r="A8" s="52" t="s">
        <v>28</v>
      </c>
      <c r="B8" s="50">
        <v>110.55886632524108</v>
      </c>
      <c r="C8" s="50">
        <v>384.21010668423264</v>
      </c>
      <c r="D8" s="50">
        <v>62.416365377791458</v>
      </c>
      <c r="E8" s="50">
        <v>382.01993543078993</v>
      </c>
      <c r="F8" s="50">
        <v>68.209688982977525</v>
      </c>
      <c r="G8" s="50">
        <v>399.48371546330236</v>
      </c>
      <c r="H8" s="50">
        <v>99.885544582732521</v>
      </c>
      <c r="I8" s="50">
        <v>392.34518562638863</v>
      </c>
      <c r="J8" s="50">
        <v>116.67341503994858</v>
      </c>
      <c r="K8" s="50">
        <v>373.91083273132426</v>
      </c>
      <c r="L8" s="50">
        <v>139.7141697255675</v>
      </c>
      <c r="M8" s="50">
        <v>329.51233799143716</v>
      </c>
      <c r="N8" s="50">
        <v>158.61827308735715</v>
      </c>
      <c r="O8" s="50">
        <v>329.51233799143716</v>
      </c>
      <c r="P8" s="50">
        <v>207.070817940105</v>
      </c>
      <c r="Q8" s="50">
        <v>329.51233799143716</v>
      </c>
      <c r="R8" s="50">
        <v>192.03100818275979</v>
      </c>
      <c r="S8" s="50">
        <v>329.51233799143716</v>
      </c>
      <c r="T8" s="50">
        <v>252.22405546074427</v>
      </c>
      <c r="U8" s="50">
        <v>329.51233799143716</v>
      </c>
    </row>
    <row r="9" spans="1:23">
      <c r="A9" s="52" t="s">
        <v>29</v>
      </c>
      <c r="B9" s="50">
        <v>24.616602114876777</v>
      </c>
      <c r="C9" s="50">
        <v>143.12129160516307</v>
      </c>
      <c r="D9" s="50">
        <v>26.490218021057316</v>
      </c>
      <c r="E9" s="50">
        <v>153.41024697296677</v>
      </c>
      <c r="F9" s="50">
        <v>23.650298956870991</v>
      </c>
      <c r="G9" s="50">
        <v>155.98917648421499</v>
      </c>
      <c r="H9" s="50">
        <v>51.629593310258628</v>
      </c>
      <c r="I9" s="50">
        <v>157.64070493518443</v>
      </c>
      <c r="J9" s="50">
        <v>46.180046407741671</v>
      </c>
      <c r="K9" s="50">
        <v>169.10589615056853</v>
      </c>
      <c r="L9" s="50">
        <v>62.67136631857084</v>
      </c>
      <c r="M9" s="50">
        <v>240.3226114292475</v>
      </c>
      <c r="N9" s="50">
        <v>61.886753500099942</v>
      </c>
      <c r="O9" s="50">
        <v>240.3226114292475</v>
      </c>
      <c r="P9" s="50">
        <v>57.018731324738297</v>
      </c>
      <c r="Q9" s="50">
        <v>240.3226114292475</v>
      </c>
      <c r="R9" s="50">
        <v>71.173178097903616</v>
      </c>
      <c r="S9" s="50">
        <v>240.3226114292475</v>
      </c>
      <c r="T9" s="50">
        <v>71.759259877251537</v>
      </c>
      <c r="U9" s="50">
        <v>240.3226114292475</v>
      </c>
    </row>
    <row r="10" spans="1:23">
      <c r="A10" s="52" t="s">
        <v>30</v>
      </c>
      <c r="B10" s="50">
        <v>2.8233944237104267</v>
      </c>
      <c r="C10" s="50">
        <v>13.036334835457192</v>
      </c>
      <c r="D10" s="50">
        <v>8.4945712638144339</v>
      </c>
      <c r="E10" s="50">
        <v>20.637076619891225</v>
      </c>
      <c r="F10" s="50">
        <v>4.0872499023325783</v>
      </c>
      <c r="G10" s="50">
        <v>2.4590190737816178</v>
      </c>
      <c r="H10" s="50">
        <v>4.5811794757019149</v>
      </c>
      <c r="I10" s="50">
        <v>17.580379757141799</v>
      </c>
      <c r="J10" s="50">
        <v>5.8092634377027466</v>
      </c>
      <c r="K10" s="50">
        <v>15.964024399354541</v>
      </c>
      <c r="L10" s="50">
        <v>1.6237030467856024</v>
      </c>
      <c r="M10" s="50">
        <v>14.783181228824315</v>
      </c>
      <c r="N10" s="50">
        <v>14.317084783765367</v>
      </c>
      <c r="O10" s="50">
        <v>14.783181228824315</v>
      </c>
      <c r="P10" s="50">
        <v>10.516768036705209</v>
      </c>
      <c r="Q10" s="50">
        <v>14.783181228824315</v>
      </c>
      <c r="R10" s="50">
        <v>1.3432139107766166</v>
      </c>
      <c r="S10" s="50">
        <v>14.783181228824315</v>
      </c>
      <c r="T10" s="50">
        <v>18.440878232626613</v>
      </c>
      <c r="U10" s="50">
        <v>14.783181228824315</v>
      </c>
    </row>
    <row r="11" spans="1:23">
      <c r="A11" s="52" t="s">
        <v>31</v>
      </c>
      <c r="B11" s="50">
        <v>72.764194388755371</v>
      </c>
      <c r="C11" s="50">
        <v>222.74575889218184</v>
      </c>
      <c r="D11" s="50">
        <v>68.435290148270994</v>
      </c>
      <c r="E11" s="50">
        <v>261.3740235406928</v>
      </c>
      <c r="F11" s="50">
        <v>50.63284292456207</v>
      </c>
      <c r="G11" s="50">
        <v>218.44201758024275</v>
      </c>
      <c r="H11" s="50">
        <v>48.163101614703407</v>
      </c>
      <c r="I11" s="50">
        <v>199.45865937870286</v>
      </c>
      <c r="J11" s="50">
        <v>81.960617634087896</v>
      </c>
      <c r="K11" s="50">
        <v>222.05363246285043</v>
      </c>
      <c r="L11" s="50">
        <v>106.34077810847347</v>
      </c>
      <c r="M11" s="50">
        <v>238.15515757523076</v>
      </c>
      <c r="N11" s="50">
        <v>147.71031823497341</v>
      </c>
      <c r="O11" s="50">
        <v>238.15515757523076</v>
      </c>
      <c r="P11" s="50">
        <v>204.06270133526488</v>
      </c>
      <c r="Q11" s="50">
        <v>238.15515757523076</v>
      </c>
      <c r="R11" s="50">
        <v>151.93432752582294</v>
      </c>
      <c r="S11" s="50">
        <v>238.15515757523076</v>
      </c>
      <c r="T11" s="50">
        <v>282.14724162623952</v>
      </c>
      <c r="U11" s="50">
        <v>238.15515757523076</v>
      </c>
    </row>
    <row r="12" spans="1:23">
      <c r="A12" s="52" t="s">
        <v>32</v>
      </c>
      <c r="B12" s="50">
        <v>49.520095630421963</v>
      </c>
      <c r="C12" s="50">
        <v>171.45298904960208</v>
      </c>
      <c r="D12" s="50">
        <v>45.046639763586271</v>
      </c>
      <c r="E12" s="50">
        <v>147.61279249475928</v>
      </c>
      <c r="F12" s="50">
        <v>70.39739858949352</v>
      </c>
      <c r="G12" s="50">
        <v>172.08563724529819</v>
      </c>
      <c r="H12" s="50">
        <v>95.73546834320581</v>
      </c>
      <c r="I12" s="50">
        <v>168.41607072624902</v>
      </c>
      <c r="J12" s="50">
        <v>119.7561824713615</v>
      </c>
      <c r="K12" s="50">
        <v>126.97523005895576</v>
      </c>
      <c r="L12" s="50">
        <v>117.01524775864368</v>
      </c>
      <c r="M12" s="50">
        <v>147.11824817633155</v>
      </c>
      <c r="N12" s="50">
        <v>161.70723186148822</v>
      </c>
      <c r="O12" s="50">
        <v>147.11824817633155</v>
      </c>
      <c r="P12" s="50">
        <v>172.35806249789337</v>
      </c>
      <c r="Q12" s="50">
        <v>147.11824817633155</v>
      </c>
      <c r="R12" s="50">
        <v>160.97206771759983</v>
      </c>
      <c r="S12" s="50">
        <v>147.11824817633155</v>
      </c>
      <c r="T12" s="50">
        <v>252.24130655844257</v>
      </c>
      <c r="U12" s="50">
        <v>147.11824817633155</v>
      </c>
    </row>
    <row r="13" spans="1:23">
      <c r="A13" s="52" t="s">
        <v>33</v>
      </c>
      <c r="B13" s="50">
        <v>10.843039654438254</v>
      </c>
      <c r="C13" s="50">
        <v>22.677762234036926</v>
      </c>
      <c r="D13" s="50">
        <v>10.738492264452503</v>
      </c>
      <c r="E13" s="50">
        <v>18.890945297366368</v>
      </c>
      <c r="F13" s="50">
        <v>13.172514166564808</v>
      </c>
      <c r="G13" s="50">
        <v>15.131262578492851</v>
      </c>
      <c r="H13" s="50">
        <v>23.629054930573137</v>
      </c>
      <c r="I13" s="50">
        <v>7.2864899846499265</v>
      </c>
      <c r="J13" s="50">
        <v>12.338407742049007</v>
      </c>
      <c r="K13" s="50">
        <v>11.367088874095995</v>
      </c>
      <c r="L13" s="50">
        <v>18.69062262477431</v>
      </c>
      <c r="M13" s="50">
        <v>24.239866809911909</v>
      </c>
      <c r="N13" s="50">
        <v>34.484202644166267</v>
      </c>
      <c r="O13" s="50">
        <v>24.239866809911909</v>
      </c>
      <c r="P13" s="50">
        <v>31.17811585991771</v>
      </c>
      <c r="Q13" s="50">
        <v>24.239866809911909</v>
      </c>
      <c r="R13" s="50">
        <v>36.34137594164892</v>
      </c>
      <c r="S13" s="50">
        <v>24.239866809911909</v>
      </c>
      <c r="T13" s="50">
        <v>24.807495094391385</v>
      </c>
      <c r="U13" s="50">
        <v>24.239866809911909</v>
      </c>
    </row>
    <row r="14" spans="1:23">
      <c r="A14" s="52" t="s">
        <v>34</v>
      </c>
      <c r="B14" s="50">
        <v>24.993473226623689</v>
      </c>
      <c r="C14" s="50">
        <v>71.31091440058259</v>
      </c>
      <c r="D14" s="50">
        <v>21.930122576059059</v>
      </c>
      <c r="E14" s="50">
        <v>70.203447867844773</v>
      </c>
      <c r="F14" s="50">
        <v>18.409961488562182</v>
      </c>
      <c r="G14" s="50">
        <v>70.318866055112608</v>
      </c>
      <c r="H14" s="50">
        <v>41.130774634127825</v>
      </c>
      <c r="I14" s="50">
        <v>99.423040111792602</v>
      </c>
      <c r="J14" s="50">
        <v>24.73973554481184</v>
      </c>
      <c r="K14" s="50">
        <v>61.830727254340673</v>
      </c>
      <c r="L14" s="50">
        <v>24.90901315166964</v>
      </c>
      <c r="M14" s="50">
        <v>82.45657035605123</v>
      </c>
      <c r="N14" s="50">
        <v>36.269602109244069</v>
      </c>
      <c r="O14" s="50">
        <v>82.45657035605123</v>
      </c>
      <c r="P14" s="50">
        <v>77.248800567932065</v>
      </c>
      <c r="Q14" s="50">
        <v>82.45657035605123</v>
      </c>
      <c r="R14" s="50">
        <v>95.059001197678711</v>
      </c>
      <c r="S14" s="50">
        <v>82.45657035605123</v>
      </c>
      <c r="T14" s="50">
        <v>59.119193054110902</v>
      </c>
      <c r="U14" s="50">
        <v>82.45657035605123</v>
      </c>
    </row>
    <row r="15" spans="1:23">
      <c r="A15" s="52" t="s">
        <v>35</v>
      </c>
      <c r="B15" s="50">
        <v>24.690859596773006</v>
      </c>
      <c r="C15" s="50">
        <v>106.17573363539472</v>
      </c>
      <c r="D15" s="50">
        <v>35.680448035844755</v>
      </c>
      <c r="E15" s="50">
        <v>108.84061354921658</v>
      </c>
      <c r="F15" s="50">
        <v>31.231665371368898</v>
      </c>
      <c r="G15" s="50">
        <v>140.4461616217304</v>
      </c>
      <c r="H15" s="50">
        <v>34.657213352442412</v>
      </c>
      <c r="I15" s="50">
        <v>144.16264147416177</v>
      </c>
      <c r="J15" s="50">
        <v>17.046999952218467</v>
      </c>
      <c r="K15" s="50">
        <v>94.699824765942012</v>
      </c>
      <c r="L15" s="50">
        <v>34.86613878539498</v>
      </c>
      <c r="M15" s="50">
        <v>147.23865770565143</v>
      </c>
      <c r="N15" s="50">
        <v>31.270136154582694</v>
      </c>
      <c r="O15" s="50">
        <v>147.23865770565143</v>
      </c>
      <c r="P15" s="50">
        <v>60.814372491649209</v>
      </c>
      <c r="Q15" s="50">
        <v>147.23865770565143</v>
      </c>
      <c r="R15" s="50">
        <v>130.5972662743921</v>
      </c>
      <c r="S15" s="50">
        <v>147.23865770565143</v>
      </c>
      <c r="T15" s="50">
        <v>87.260246245460266</v>
      </c>
      <c r="U15" s="50">
        <v>147.23865770565143</v>
      </c>
    </row>
    <row r="16" spans="1:23">
      <c r="A16" s="52" t="s">
        <v>36</v>
      </c>
      <c r="B16" s="50">
        <v>48.347624168298566</v>
      </c>
      <c r="C16" s="50">
        <v>80.501989117093927</v>
      </c>
      <c r="D16" s="50">
        <v>45.626521007898305</v>
      </c>
      <c r="E16" s="50">
        <v>95.238406830258157</v>
      </c>
      <c r="F16" s="50">
        <v>80.433732641097691</v>
      </c>
      <c r="G16" s="50">
        <v>75.51181326526158</v>
      </c>
      <c r="H16" s="50">
        <v>53.160844941086019</v>
      </c>
      <c r="I16" s="50">
        <v>75.273271475689995</v>
      </c>
      <c r="J16" s="50">
        <v>116.86043550517225</v>
      </c>
      <c r="K16" s="50">
        <v>85.27362196035125</v>
      </c>
      <c r="L16" s="50">
        <v>77.251762157284588</v>
      </c>
      <c r="M16" s="50">
        <v>81.673575020113418</v>
      </c>
      <c r="N16" s="50">
        <v>82.329146427996548</v>
      </c>
      <c r="O16" s="50">
        <v>81.673575020113418</v>
      </c>
      <c r="P16" s="50">
        <v>134.96814704003842</v>
      </c>
      <c r="Q16" s="50">
        <v>81.673575020113418</v>
      </c>
      <c r="R16" s="50">
        <v>126.72533560707792</v>
      </c>
      <c r="S16" s="50">
        <v>81.673575020113418</v>
      </c>
      <c r="T16" s="50">
        <v>150.0998357139313</v>
      </c>
      <c r="U16" s="50">
        <v>81.673575020113418</v>
      </c>
    </row>
    <row r="17" spans="1:21">
      <c r="A17" s="52" t="s">
        <v>37</v>
      </c>
      <c r="B17" s="50">
        <v>29.260733545747549</v>
      </c>
      <c r="C17" s="50">
        <v>55.319837676010287</v>
      </c>
      <c r="D17" s="50">
        <v>10.512685817083607</v>
      </c>
      <c r="E17" s="50">
        <v>54.929349522160976</v>
      </c>
      <c r="F17" s="50">
        <v>18.202308949103767</v>
      </c>
      <c r="G17" s="50">
        <v>63.914964066361591</v>
      </c>
      <c r="H17" s="50">
        <v>26.542706018700901</v>
      </c>
      <c r="I17" s="50">
        <v>103.49218501079679</v>
      </c>
      <c r="J17" s="50">
        <v>28.216087755681961</v>
      </c>
      <c r="K17" s="50">
        <v>119.2764303688131</v>
      </c>
      <c r="L17" s="50">
        <v>28.539453473068171</v>
      </c>
      <c r="M17" s="50">
        <v>68.455725571246333</v>
      </c>
      <c r="N17" s="50">
        <v>39.28168588611431</v>
      </c>
      <c r="O17" s="50">
        <v>68.455725571246333</v>
      </c>
      <c r="P17" s="50">
        <v>63.406165718517087</v>
      </c>
      <c r="Q17" s="50">
        <v>68.455725571246333</v>
      </c>
      <c r="R17" s="50">
        <v>82.860993955911226</v>
      </c>
      <c r="S17" s="50">
        <v>68.455725571246333</v>
      </c>
      <c r="T17" s="50">
        <v>75.345276982989077</v>
      </c>
      <c r="U17" s="50">
        <v>68.455725571246333</v>
      </c>
    </row>
    <row r="18" spans="1:21">
      <c r="A18" s="52" t="s">
        <v>38</v>
      </c>
      <c r="B18" s="50">
        <v>17.426946732260973</v>
      </c>
      <c r="C18" s="50">
        <v>30.355759012484562</v>
      </c>
      <c r="D18" s="50">
        <v>9.9714577228294363</v>
      </c>
      <c r="E18" s="50">
        <v>21.658762468707785</v>
      </c>
      <c r="F18" s="50">
        <v>13.189739900361763</v>
      </c>
      <c r="G18" s="50">
        <v>17.10928098601142</v>
      </c>
      <c r="H18" s="50">
        <v>13.595745120693424</v>
      </c>
      <c r="I18" s="50">
        <v>8.4310634334153143</v>
      </c>
      <c r="J18" s="50">
        <v>18.829120965427176</v>
      </c>
      <c r="K18" s="50">
        <v>9.7662520107440134</v>
      </c>
      <c r="L18" s="50">
        <v>41.803953259749939</v>
      </c>
      <c r="M18" s="50">
        <v>13.482807404627492</v>
      </c>
      <c r="N18" s="50">
        <v>25.899730523138299</v>
      </c>
      <c r="O18" s="50">
        <v>13.482807404627492</v>
      </c>
      <c r="P18" s="50">
        <v>40.085214333848114</v>
      </c>
      <c r="Q18" s="50">
        <v>13.482807404627492</v>
      </c>
      <c r="R18" s="50">
        <v>31.919580599811152</v>
      </c>
      <c r="S18" s="50">
        <v>13.482807404627492</v>
      </c>
      <c r="T18" s="50">
        <v>27.124927739541032</v>
      </c>
      <c r="U18" s="50">
        <v>13.482807404627492</v>
      </c>
    </row>
    <row r="19" spans="1:21">
      <c r="A19" s="52" t="s">
        <v>39</v>
      </c>
      <c r="B19" s="50">
        <v>11.534086016647024</v>
      </c>
      <c r="C19" s="50">
        <v>7.1623404981896108</v>
      </c>
      <c r="D19" s="50">
        <v>1.8097920327822656</v>
      </c>
      <c r="E19" s="50">
        <v>29.216920650802059</v>
      </c>
      <c r="F19" s="50">
        <v>8.1213177289623477</v>
      </c>
      <c r="G19" s="50">
        <v>7.9383198693171941</v>
      </c>
      <c r="H19" s="50">
        <v>2.9706889680701503</v>
      </c>
      <c r="I19" s="50">
        <v>8.4153290539262464</v>
      </c>
      <c r="J19" s="50">
        <v>7.9968478736082673</v>
      </c>
      <c r="K19" s="50">
        <v>8.3225418841171983</v>
      </c>
      <c r="L19" s="50">
        <v>7.9583768668888268</v>
      </c>
      <c r="M19" s="50">
        <v>14.611711721359384</v>
      </c>
      <c r="N19" s="50">
        <v>4.08183829526652</v>
      </c>
      <c r="O19" s="50">
        <v>14.611711721359384</v>
      </c>
      <c r="P19" s="50">
        <v>3.117285459423099</v>
      </c>
      <c r="Q19" s="50">
        <v>14.611711721359384</v>
      </c>
      <c r="R19" s="50">
        <v>4.4389455453819862</v>
      </c>
      <c r="S19" s="50">
        <v>14.611711721359384</v>
      </c>
      <c r="T19" s="50">
        <v>3.9820100329111612</v>
      </c>
      <c r="U19" s="50">
        <v>14.611711721359384</v>
      </c>
    </row>
    <row r="20" spans="1:21">
      <c r="A20" s="52" t="s">
        <v>40</v>
      </c>
      <c r="B20" s="50">
        <v>34.072184156193643</v>
      </c>
      <c r="C20" s="50">
        <v>70.089574422970983</v>
      </c>
      <c r="D20" s="50">
        <v>26.535610725817847</v>
      </c>
      <c r="E20" s="50">
        <v>86.079720457010595</v>
      </c>
      <c r="F20" s="50">
        <v>23.509432827784028</v>
      </c>
      <c r="G20" s="50">
        <v>52.170348239879672</v>
      </c>
      <c r="H20" s="50">
        <v>53.488729939443552</v>
      </c>
      <c r="I20" s="50">
        <v>67.474087101450507</v>
      </c>
      <c r="J20" s="50">
        <v>46.331597645508005</v>
      </c>
      <c r="K20" s="50">
        <v>96.7676174260381</v>
      </c>
      <c r="L20" s="50">
        <v>40.986552720114958</v>
      </c>
      <c r="M20" s="50">
        <v>97.054589992886946</v>
      </c>
      <c r="N20" s="50">
        <v>85.223227060271654</v>
      </c>
      <c r="O20" s="50">
        <v>97.054589992886946</v>
      </c>
      <c r="P20" s="50">
        <v>93.997835253245739</v>
      </c>
      <c r="Q20" s="50">
        <v>97.054589992886946</v>
      </c>
      <c r="R20" s="50">
        <v>166.52471409574477</v>
      </c>
      <c r="S20" s="50">
        <v>97.054589992886946</v>
      </c>
      <c r="T20" s="50">
        <v>160.38070630431778</v>
      </c>
      <c r="U20" s="50">
        <v>97.054589992886946</v>
      </c>
    </row>
    <row r="21" spans="1:21">
      <c r="A21" s="52" t="s">
        <v>41</v>
      </c>
      <c r="B21" s="50">
        <v>25.280911374626253</v>
      </c>
      <c r="C21" s="50">
        <v>0.38258033545374909</v>
      </c>
      <c r="D21" s="50">
        <v>38.525107129186011</v>
      </c>
      <c r="E21" s="50">
        <v>12.563997459115217</v>
      </c>
      <c r="F21" s="50">
        <v>12.261395082658629</v>
      </c>
      <c r="G21" s="50">
        <v>3.7562487182264928</v>
      </c>
      <c r="H21" s="50">
        <v>7.5933071286843896</v>
      </c>
      <c r="I21" s="50">
        <v>7.5418055810441089</v>
      </c>
      <c r="J21" s="50">
        <v>8.7800137923905837</v>
      </c>
      <c r="K21" s="50">
        <v>14.277922482589485</v>
      </c>
      <c r="L21" s="50">
        <v>17.53536142182714</v>
      </c>
      <c r="M21" s="50">
        <v>3.9252364358159983</v>
      </c>
      <c r="N21" s="50">
        <v>14.561538056212949</v>
      </c>
      <c r="O21" s="50">
        <v>3.9252364358159983</v>
      </c>
      <c r="P21" s="50">
        <v>17.91900112347534</v>
      </c>
      <c r="Q21" s="50">
        <v>3.9252364358159983</v>
      </c>
      <c r="R21" s="50">
        <v>17.545443137714731</v>
      </c>
      <c r="S21" s="50">
        <v>3.9252364358159983</v>
      </c>
      <c r="T21" s="50">
        <v>23.350688201214144</v>
      </c>
      <c r="U21" s="50">
        <v>3.9252364358159983</v>
      </c>
    </row>
    <row r="22" spans="1:21">
      <c r="A22" s="52" t="s">
        <v>42</v>
      </c>
      <c r="B22" s="50">
        <v>4.2490825528102958</v>
      </c>
      <c r="C22" s="50">
        <v>18.434655266387253</v>
      </c>
      <c r="D22" s="50">
        <v>8.7413024997059559</v>
      </c>
      <c r="E22" s="50">
        <v>17.798026752078993</v>
      </c>
      <c r="F22" s="50">
        <v>12.692039904964741</v>
      </c>
      <c r="G22" s="50">
        <v>17.096293156282957</v>
      </c>
      <c r="H22" s="50">
        <v>7.0245754642830027</v>
      </c>
      <c r="I22" s="50">
        <v>20.5493600161995</v>
      </c>
      <c r="J22" s="50">
        <v>14.324068994311562</v>
      </c>
      <c r="K22" s="50">
        <v>27.318360552383581</v>
      </c>
      <c r="L22" s="50">
        <v>8.4860894909115014</v>
      </c>
      <c r="M22" s="50">
        <v>22.397195094387904</v>
      </c>
      <c r="N22" s="50">
        <v>11.884329579018356</v>
      </c>
      <c r="O22" s="50">
        <v>22.397195094387904</v>
      </c>
      <c r="P22" s="50">
        <v>12.792302887446956</v>
      </c>
      <c r="Q22" s="50">
        <v>22.397195094387904</v>
      </c>
      <c r="R22" s="50">
        <v>16.01130107433654</v>
      </c>
      <c r="S22" s="50">
        <v>22.397195094387904</v>
      </c>
      <c r="T22" s="50">
        <v>19.668354847029541</v>
      </c>
      <c r="U22" s="50">
        <v>22.397195094387904</v>
      </c>
    </row>
    <row r="23" spans="1:21">
      <c r="A23" s="52" t="s">
        <v>43</v>
      </c>
      <c r="B23" s="50">
        <v>40.471853572334481</v>
      </c>
      <c r="C23" s="50">
        <v>44.509245074965669</v>
      </c>
      <c r="D23" s="50">
        <v>26.356392643366554</v>
      </c>
      <c r="E23" s="50">
        <v>34.915043582624961</v>
      </c>
      <c r="F23" s="50">
        <v>18.683447498749853</v>
      </c>
      <c r="G23" s="50">
        <v>38.40906118237406</v>
      </c>
      <c r="H23" s="50">
        <v>20.332052381766147</v>
      </c>
      <c r="I23" s="50">
        <v>65.354132357139818</v>
      </c>
      <c r="J23" s="50">
        <v>42.706066290389785</v>
      </c>
      <c r="K23" s="50">
        <v>31.290602935079374</v>
      </c>
      <c r="L23" s="50">
        <v>27.919824456895331</v>
      </c>
      <c r="M23" s="50">
        <v>71.849487706714712</v>
      </c>
      <c r="N23" s="50">
        <v>24.181251275935779</v>
      </c>
      <c r="O23" s="50">
        <v>71.849487706714712</v>
      </c>
      <c r="P23" s="50">
        <v>87.935082189355043</v>
      </c>
      <c r="Q23" s="50">
        <v>71.849487706714712</v>
      </c>
      <c r="R23" s="50">
        <v>68.426709890713298</v>
      </c>
      <c r="S23" s="50">
        <v>71.849487706714712</v>
      </c>
      <c r="T23" s="50">
        <v>95.529959873667167</v>
      </c>
      <c r="U23" s="50">
        <v>71.849487706714712</v>
      </c>
    </row>
    <row r="24" spans="1:21">
      <c r="A24" s="52" t="s">
        <v>44</v>
      </c>
      <c r="B24" s="50">
        <v>27.073762430311227</v>
      </c>
      <c r="C24" s="50">
        <v>44.04694592063278</v>
      </c>
      <c r="D24" s="50">
        <v>24.210657974318149</v>
      </c>
      <c r="E24" s="50">
        <v>64.320580529108256</v>
      </c>
      <c r="F24" s="50">
        <v>25.189444159256116</v>
      </c>
      <c r="G24" s="50">
        <v>63.220445884516273</v>
      </c>
      <c r="H24" s="50">
        <v>48.378848356794364</v>
      </c>
      <c r="I24" s="50">
        <v>74.924671340428148</v>
      </c>
      <c r="J24" s="50">
        <v>92.586418851469858</v>
      </c>
      <c r="K24" s="50">
        <v>48.079179840279771</v>
      </c>
      <c r="L24" s="50">
        <v>107.31635985551961</v>
      </c>
      <c r="M24" s="50">
        <v>45.04852174568768</v>
      </c>
      <c r="N24" s="50">
        <v>103.64140144509642</v>
      </c>
      <c r="O24" s="50">
        <v>45.04852174568768</v>
      </c>
      <c r="P24" s="50">
        <v>156.99984966746189</v>
      </c>
      <c r="Q24" s="50">
        <v>45.04852174568768</v>
      </c>
      <c r="R24" s="50">
        <v>166.98079901149461</v>
      </c>
      <c r="S24" s="50">
        <v>45.04852174568768</v>
      </c>
      <c r="T24" s="50">
        <v>153.73522449836162</v>
      </c>
      <c r="U24" s="50">
        <v>45.04852174568768</v>
      </c>
    </row>
    <row r="25" spans="1:21">
      <c r="A25" s="52" t="s">
        <v>45</v>
      </c>
      <c r="B25" s="50">
        <v>27.056863252448295</v>
      </c>
      <c r="C25" s="50">
        <v>68.361195137573887</v>
      </c>
      <c r="D25" s="50">
        <v>22.194662967710737</v>
      </c>
      <c r="E25" s="50">
        <v>93.043820276753934</v>
      </c>
      <c r="F25" s="50">
        <v>15.827343571647619</v>
      </c>
      <c r="G25" s="50">
        <v>89.397697303487845</v>
      </c>
      <c r="H25" s="50">
        <v>33.183461567431571</v>
      </c>
      <c r="I25" s="50">
        <v>82.06520517466808</v>
      </c>
      <c r="J25" s="50">
        <v>26.576656718190321</v>
      </c>
      <c r="K25" s="50">
        <v>80.328238852407935</v>
      </c>
      <c r="L25" s="50">
        <v>41.476745382941239</v>
      </c>
      <c r="M25" s="50">
        <v>85.111234907880359</v>
      </c>
      <c r="N25" s="50">
        <v>47.75801549360623</v>
      </c>
      <c r="O25" s="50">
        <v>85.111234907880359</v>
      </c>
      <c r="P25" s="50">
        <v>85.076525831491807</v>
      </c>
      <c r="Q25" s="50">
        <v>85.111234907880359</v>
      </c>
      <c r="R25" s="50">
        <v>146.09695493356526</v>
      </c>
      <c r="S25" s="50">
        <v>85.111234907880359</v>
      </c>
      <c r="T25" s="50">
        <v>98.06424104246797</v>
      </c>
      <c r="U25" s="50">
        <v>85.111234907880359</v>
      </c>
    </row>
    <row r="26" spans="1:21">
      <c r="A26" s="52" t="s">
        <v>46</v>
      </c>
      <c r="B26" s="50">
        <v>71.831869749496761</v>
      </c>
      <c r="C26" s="50">
        <v>232.0870678279928</v>
      </c>
      <c r="D26" s="50">
        <v>58.442921681746029</v>
      </c>
      <c r="E26" s="50">
        <v>176.42106294248413</v>
      </c>
      <c r="F26" s="50">
        <v>107.07356188400576</v>
      </c>
      <c r="G26" s="50">
        <v>198.0095558342498</v>
      </c>
      <c r="H26" s="50">
        <v>98.167433144339967</v>
      </c>
      <c r="I26" s="50">
        <v>148.58014613598493</v>
      </c>
      <c r="J26" s="50">
        <v>56.436129264839906</v>
      </c>
      <c r="K26" s="50">
        <v>209.89074977021286</v>
      </c>
      <c r="L26" s="50">
        <v>80.061647457195974</v>
      </c>
      <c r="M26" s="50">
        <v>217.79709330580647</v>
      </c>
      <c r="N26" s="50">
        <v>123.75186561208938</v>
      </c>
      <c r="O26" s="50">
        <v>217.79709330580647</v>
      </c>
      <c r="P26" s="50">
        <v>149.15390053588257</v>
      </c>
      <c r="Q26" s="50">
        <v>217.79709330580647</v>
      </c>
      <c r="R26" s="50">
        <v>208.26897517947683</v>
      </c>
      <c r="S26" s="50">
        <v>217.79709330580647</v>
      </c>
      <c r="T26" s="50">
        <v>117.96317749250267</v>
      </c>
      <c r="U26" s="50">
        <v>217.79709330580647</v>
      </c>
    </row>
    <row r="27" spans="1:21">
      <c r="A27" s="52" t="s">
        <v>47</v>
      </c>
      <c r="B27" s="50">
        <v>59.882478549984647</v>
      </c>
      <c r="C27" s="50">
        <v>163.3954860477244</v>
      </c>
      <c r="D27" s="50">
        <v>59.519135934976596</v>
      </c>
      <c r="E27" s="50">
        <v>134.38267931479891</v>
      </c>
      <c r="F27" s="50">
        <v>35.589361653000438</v>
      </c>
      <c r="G27" s="50">
        <v>140.52518094071874</v>
      </c>
      <c r="H27" s="50">
        <v>27.93273049825212</v>
      </c>
      <c r="I27" s="50">
        <v>169.97889222559581</v>
      </c>
      <c r="J27" s="50">
        <v>38.172781386755098</v>
      </c>
      <c r="K27" s="50">
        <v>180.09558856495812</v>
      </c>
      <c r="L27" s="50">
        <v>42.424678073319249</v>
      </c>
      <c r="M27" s="50">
        <v>162.54213801565925</v>
      </c>
      <c r="N27" s="50">
        <v>53.40454911649239</v>
      </c>
      <c r="O27" s="50">
        <v>162.54213801565925</v>
      </c>
      <c r="P27" s="50">
        <v>135.39501306402326</v>
      </c>
      <c r="Q27" s="50">
        <v>162.54213801565925</v>
      </c>
      <c r="R27" s="50">
        <v>92.703552745314141</v>
      </c>
      <c r="S27" s="50">
        <v>162.54213801565925</v>
      </c>
      <c r="T27" s="50">
        <v>230.66806186038815</v>
      </c>
      <c r="U27" s="50">
        <v>162.54213801565925</v>
      </c>
    </row>
    <row r="28" spans="1:21">
      <c r="A28" s="52" t="s">
        <v>48</v>
      </c>
      <c r="B28" s="50">
        <v>42.955862981542879</v>
      </c>
      <c r="C28" s="50">
        <v>41.324966335145689</v>
      </c>
      <c r="D28" s="50">
        <v>20.791348589912026</v>
      </c>
      <c r="E28" s="50">
        <v>19.743917364452784</v>
      </c>
      <c r="F28" s="50">
        <v>33.138484367915389</v>
      </c>
      <c r="G28" s="50">
        <v>32.741637285246931</v>
      </c>
      <c r="H28" s="50">
        <v>27.711350624179175</v>
      </c>
      <c r="I28" s="50">
        <v>30.486677300741196</v>
      </c>
      <c r="J28" s="50">
        <v>35.438597427170251</v>
      </c>
      <c r="K28" s="50">
        <v>13.035703346823405</v>
      </c>
      <c r="L28" s="50">
        <v>19.096282325763855</v>
      </c>
      <c r="M28" s="50">
        <v>19.017772898418109</v>
      </c>
      <c r="N28" s="50">
        <v>26.074600055758637</v>
      </c>
      <c r="O28" s="50">
        <v>19.017772898418109</v>
      </c>
      <c r="P28" s="50">
        <v>41.766110268604827</v>
      </c>
      <c r="Q28" s="50">
        <v>19.017772898418109</v>
      </c>
      <c r="R28" s="50">
        <v>50.577571896301116</v>
      </c>
      <c r="S28" s="50">
        <v>19.017772898418109</v>
      </c>
      <c r="T28" s="50">
        <v>43.250406527057073</v>
      </c>
      <c r="U28" s="50">
        <v>19.017772898418109</v>
      </c>
    </row>
    <row r="29" spans="1:21">
      <c r="A29" s="52" t="s">
        <v>49</v>
      </c>
      <c r="B29" s="50">
        <v>34.970832199074209</v>
      </c>
      <c r="C29" s="50">
        <v>36.375210871907264</v>
      </c>
      <c r="D29" s="50">
        <v>27.326638935270957</v>
      </c>
      <c r="E29" s="50">
        <v>79.367343691434272</v>
      </c>
      <c r="F29" s="50">
        <v>31.126995791854629</v>
      </c>
      <c r="G29" s="50">
        <v>85.79123955050153</v>
      </c>
      <c r="H29" s="50">
        <v>51.813290028964303</v>
      </c>
      <c r="I29" s="50">
        <v>88.4211232933297</v>
      </c>
      <c r="J29" s="50">
        <v>43.642481426842998</v>
      </c>
      <c r="K29" s="50">
        <v>81.329397526059253</v>
      </c>
      <c r="L29" s="50">
        <v>49.897970145967271</v>
      </c>
      <c r="M29" s="50">
        <v>85.967001458862939</v>
      </c>
      <c r="N29" s="50">
        <v>59.408777049371466</v>
      </c>
      <c r="O29" s="50">
        <v>85.967001458862939</v>
      </c>
      <c r="P29" s="50">
        <v>44.15590926975063</v>
      </c>
      <c r="Q29" s="50">
        <v>85.967001458862939</v>
      </c>
      <c r="R29" s="50">
        <v>40.531525793417572</v>
      </c>
      <c r="S29" s="50">
        <v>85.967001458862939</v>
      </c>
      <c r="T29" s="50">
        <v>42.260376638640288</v>
      </c>
      <c r="U29" s="50">
        <v>85.967001458862939</v>
      </c>
    </row>
    <row r="30" spans="1:21">
      <c r="A30" s="52" t="s">
        <v>50</v>
      </c>
      <c r="B30" s="50">
        <v>51.505669016545724</v>
      </c>
      <c r="C30" s="50">
        <v>242.39337363386383</v>
      </c>
      <c r="D30" s="50">
        <v>132.02405441812829</v>
      </c>
      <c r="E30" s="50">
        <v>241.87364295129814</v>
      </c>
      <c r="F30" s="50">
        <v>75.975323693120245</v>
      </c>
      <c r="G30" s="50">
        <v>245.93136048894266</v>
      </c>
      <c r="H30" s="50">
        <v>89.986556062591831</v>
      </c>
      <c r="I30" s="50">
        <v>254.06628065343995</v>
      </c>
      <c r="J30" s="50">
        <v>89.214356059218403</v>
      </c>
      <c r="K30" s="50">
        <v>309.2252677253573</v>
      </c>
      <c r="L30" s="50">
        <v>76.609147383442036</v>
      </c>
      <c r="M30" s="50">
        <v>259.38448896422739</v>
      </c>
      <c r="N30" s="50">
        <v>102.20138771369848</v>
      </c>
      <c r="O30" s="50">
        <v>259.38448896422739</v>
      </c>
      <c r="P30" s="50">
        <v>102.03364241230445</v>
      </c>
      <c r="Q30" s="50">
        <v>259.38448896422739</v>
      </c>
      <c r="R30" s="50">
        <v>232.29739712561695</v>
      </c>
      <c r="S30" s="50">
        <v>259.38448896422739</v>
      </c>
      <c r="T30" s="50">
        <v>207.59076264221181</v>
      </c>
      <c r="U30" s="50">
        <v>259.38448896422739</v>
      </c>
    </row>
    <row r="31" spans="1:21">
      <c r="A31" s="52" t="s">
        <v>51</v>
      </c>
      <c r="B31" s="50">
        <v>534</v>
      </c>
      <c r="C31" s="50"/>
      <c r="D31" s="50">
        <v>534</v>
      </c>
      <c r="E31" s="50"/>
      <c r="F31" s="50">
        <v>534</v>
      </c>
      <c r="G31" s="50"/>
      <c r="H31" s="50">
        <v>534</v>
      </c>
      <c r="I31" s="50"/>
      <c r="J31" s="50">
        <v>534</v>
      </c>
      <c r="K31" s="50"/>
      <c r="L31" s="50">
        <v>518</v>
      </c>
      <c r="M31" s="50"/>
      <c r="N31" s="50">
        <v>518</v>
      </c>
      <c r="O31" s="50"/>
      <c r="P31" s="50">
        <v>518</v>
      </c>
      <c r="Q31" s="50"/>
      <c r="R31" s="50">
        <v>518</v>
      </c>
      <c r="S31" s="50"/>
      <c r="T31" s="50">
        <v>518</v>
      </c>
      <c r="U31" s="50"/>
    </row>
    <row r="32" spans="1:21">
      <c r="A32" s="52" t="s">
        <v>4</v>
      </c>
      <c r="B32" s="51">
        <v>1449.5648099809882</v>
      </c>
      <c r="C32" s="51">
        <v>2509.2323995989977</v>
      </c>
      <c r="D32" s="51">
        <v>1392.8778117407167</v>
      </c>
      <c r="E32" s="51">
        <v>2569.9618752513293</v>
      </c>
      <c r="F32" s="51">
        <v>1401.95937313228</v>
      </c>
      <c r="G32" s="51">
        <v>2615.5420941621546</v>
      </c>
      <c r="H32" s="51">
        <v>1616.272964921053</v>
      </c>
      <c r="I32" s="51">
        <v>2697.8285956155987</v>
      </c>
      <c r="J32" s="51">
        <v>1780.6270228146195</v>
      </c>
      <c r="K32" s="51">
        <v>2675.4221813920035</v>
      </c>
      <c r="L32" s="51">
        <v>1876.9224238283709</v>
      </c>
      <c r="M32" s="51">
        <v>2759.4299725955275</v>
      </c>
      <c r="N32" s="51">
        <v>2188.6490675932537</v>
      </c>
      <c r="O32" s="51">
        <v>2759.4299725955275</v>
      </c>
      <c r="P32" s="51">
        <v>2720.771043050036</v>
      </c>
      <c r="Q32" s="51">
        <v>2759.4299725955275</v>
      </c>
      <c r="R32" s="51">
        <v>3088.8593746255115</v>
      </c>
      <c r="S32" s="51">
        <v>2759.4299725955275</v>
      </c>
      <c r="T32" s="51">
        <v>3378.8316344912059</v>
      </c>
      <c r="U32" s="51">
        <v>2759.4299725955275</v>
      </c>
    </row>
    <row r="33" spans="1:2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32"/>
    </row>
    <row r="34" spans="1:23">
      <c r="A34" s="74" t="s">
        <v>80</v>
      </c>
      <c r="B34" s="74"/>
      <c r="C34" s="74"/>
      <c r="D34" s="74"/>
      <c r="E34" s="74"/>
      <c r="F34" s="74"/>
      <c r="G34" s="74"/>
      <c r="H34" s="74"/>
      <c r="I34" s="74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</row>
    <row r="35" spans="1:23">
      <c r="A35" s="27"/>
      <c r="B35" s="75">
        <v>2026</v>
      </c>
      <c r="C35" s="75"/>
      <c r="D35" s="75">
        <v>2027</v>
      </c>
      <c r="E35" s="75"/>
      <c r="F35" s="75">
        <v>2028</v>
      </c>
      <c r="G35" s="75"/>
      <c r="H35" s="75">
        <v>2029</v>
      </c>
      <c r="I35" s="75"/>
      <c r="J35" s="75">
        <v>2030</v>
      </c>
      <c r="K35" s="75"/>
      <c r="L35" s="75">
        <v>2031</v>
      </c>
      <c r="M35" s="75"/>
      <c r="N35" s="75">
        <v>2032</v>
      </c>
      <c r="O35" s="75"/>
      <c r="P35" s="75">
        <v>2033</v>
      </c>
      <c r="Q35" s="75"/>
      <c r="R35" s="75">
        <v>2034</v>
      </c>
      <c r="S35" s="75"/>
      <c r="T35" s="75">
        <v>2035</v>
      </c>
      <c r="U35" s="75"/>
      <c r="V35" s="75" t="s">
        <v>52</v>
      </c>
      <c r="W35" s="75"/>
    </row>
    <row r="36" spans="1:23" ht="24">
      <c r="A36" s="49" t="s">
        <v>23</v>
      </c>
      <c r="B36" s="49" t="s">
        <v>24</v>
      </c>
      <c r="C36" s="49" t="s">
        <v>2</v>
      </c>
      <c r="D36" s="49" t="s">
        <v>24</v>
      </c>
      <c r="E36" s="49" t="s">
        <v>2</v>
      </c>
      <c r="F36" s="49" t="s">
        <v>24</v>
      </c>
      <c r="G36" s="49" t="s">
        <v>2</v>
      </c>
      <c r="H36" s="49" t="s">
        <v>24</v>
      </c>
      <c r="I36" s="49" t="s">
        <v>2</v>
      </c>
      <c r="J36" s="49" t="s">
        <v>24</v>
      </c>
      <c r="K36" s="49" t="s">
        <v>2</v>
      </c>
      <c r="L36" s="49" t="s">
        <v>24</v>
      </c>
      <c r="M36" s="49" t="s">
        <v>2</v>
      </c>
      <c r="N36" s="49" t="s">
        <v>24</v>
      </c>
      <c r="O36" s="49" t="s">
        <v>2</v>
      </c>
      <c r="P36" s="49" t="s">
        <v>24</v>
      </c>
      <c r="Q36" s="49" t="s">
        <v>2</v>
      </c>
      <c r="R36" s="49" t="s">
        <v>24</v>
      </c>
      <c r="S36" s="49" t="s">
        <v>2</v>
      </c>
      <c r="T36" s="49" t="s">
        <v>24</v>
      </c>
      <c r="U36" s="49" t="s">
        <v>2</v>
      </c>
      <c r="V36" s="49" t="s">
        <v>24</v>
      </c>
      <c r="W36" s="49" t="s">
        <v>2</v>
      </c>
    </row>
    <row r="37" spans="1:23">
      <c r="A37" s="52" t="s">
        <v>25</v>
      </c>
      <c r="B37" s="50">
        <v>36.58953817490427</v>
      </c>
      <c r="C37" s="50">
        <v>36.119304237498035</v>
      </c>
      <c r="D37" s="50">
        <v>39.907923632995548</v>
      </c>
      <c r="E37" s="50">
        <v>36.119304237498035</v>
      </c>
      <c r="F37" s="50">
        <v>17.828072027434754</v>
      </c>
      <c r="G37" s="50">
        <v>36.119304237498035</v>
      </c>
      <c r="H37" s="50">
        <v>25.270289619503124</v>
      </c>
      <c r="I37" s="50">
        <v>36.119304237498035</v>
      </c>
      <c r="J37" s="50">
        <v>32.877604887928278</v>
      </c>
      <c r="K37" s="50">
        <v>36.119304237498035</v>
      </c>
      <c r="L37" s="50">
        <v>18.269599391329148</v>
      </c>
      <c r="M37" s="50">
        <v>32.664317244972665</v>
      </c>
      <c r="N37" s="50">
        <v>16.971056228340924</v>
      </c>
      <c r="O37" s="50">
        <v>32.664317244972665</v>
      </c>
      <c r="P37" s="50">
        <v>24.800254535948088</v>
      </c>
      <c r="Q37" s="50">
        <v>32.664317244972665</v>
      </c>
      <c r="R37" s="50">
        <v>17.604051857508939</v>
      </c>
      <c r="S37" s="50">
        <v>32.664317244972665</v>
      </c>
      <c r="T37" s="50">
        <v>17.212299244031097</v>
      </c>
      <c r="U37" s="50">
        <v>32.664317244972665</v>
      </c>
      <c r="V37" s="50">
        <v>411.62419755477845</v>
      </c>
      <c r="W37" s="50">
        <v>738.71922812508785</v>
      </c>
    </row>
    <row r="38" spans="1:23">
      <c r="A38" s="52" t="s">
        <v>26</v>
      </c>
      <c r="B38" s="50">
        <v>102.19312042876366</v>
      </c>
      <c r="C38" s="50">
        <v>45.167993544020362</v>
      </c>
      <c r="D38" s="50">
        <v>69.01992753109343</v>
      </c>
      <c r="E38" s="50">
        <v>45.167993544020362</v>
      </c>
      <c r="F38" s="50">
        <v>82.079818197360893</v>
      </c>
      <c r="G38" s="50">
        <v>45.167993544020362</v>
      </c>
      <c r="H38" s="50">
        <v>89.475211405298381</v>
      </c>
      <c r="I38" s="50">
        <v>45.167993544020362</v>
      </c>
      <c r="J38" s="50">
        <v>86.467418478292885</v>
      </c>
      <c r="K38" s="50">
        <v>45.167993544020362</v>
      </c>
      <c r="L38" s="50">
        <v>108.74121361741774</v>
      </c>
      <c r="M38" s="50">
        <v>46.102327820530746</v>
      </c>
      <c r="N38" s="50">
        <v>107.49863172184062</v>
      </c>
      <c r="O38" s="50">
        <v>46.102327820530746</v>
      </c>
      <c r="P38" s="50">
        <v>185.54332673809336</v>
      </c>
      <c r="Q38" s="50">
        <v>46.102327820530746</v>
      </c>
      <c r="R38" s="50">
        <v>92.925355702820909</v>
      </c>
      <c r="S38" s="50">
        <v>46.102327820530746</v>
      </c>
      <c r="T38" s="50">
        <v>84.407666590609438</v>
      </c>
      <c r="U38" s="50">
        <v>46.102327820530746</v>
      </c>
      <c r="V38" s="50">
        <v>1488.9746426955587</v>
      </c>
      <c r="W38" s="50">
        <v>921.46108300636934</v>
      </c>
    </row>
    <row r="39" spans="1:23">
      <c r="A39" s="52" t="s">
        <v>27</v>
      </c>
      <c r="B39" s="50">
        <v>228.70403471992969</v>
      </c>
      <c r="C39" s="50">
        <v>203.95461238177643</v>
      </c>
      <c r="D39" s="50">
        <v>263.48416741286792</v>
      </c>
      <c r="E39" s="50">
        <v>203.95461238177643</v>
      </c>
      <c r="F39" s="50">
        <v>218.8918322810934</v>
      </c>
      <c r="G39" s="50">
        <v>203.95461238177643</v>
      </c>
      <c r="H39" s="50">
        <v>234.55148697276476</v>
      </c>
      <c r="I39" s="50">
        <v>203.95461238177643</v>
      </c>
      <c r="J39" s="50">
        <v>235.18356093112379</v>
      </c>
      <c r="K39" s="50">
        <v>203.95461238177643</v>
      </c>
      <c r="L39" s="50">
        <v>205.68233589480562</v>
      </c>
      <c r="M39" s="50">
        <v>200.87243167840359</v>
      </c>
      <c r="N39" s="50">
        <v>276.92036463170882</v>
      </c>
      <c r="O39" s="50">
        <v>200.87243167840359</v>
      </c>
      <c r="P39" s="50">
        <v>272.26242389771375</v>
      </c>
      <c r="Q39" s="50">
        <v>200.87243167840359</v>
      </c>
      <c r="R39" s="50">
        <v>285.25267206049671</v>
      </c>
      <c r="S39" s="50">
        <v>200.87243167840359</v>
      </c>
      <c r="T39" s="50">
        <v>419.61811394101699</v>
      </c>
      <c r="U39" s="50">
        <v>200.87243167840359</v>
      </c>
      <c r="V39" s="50">
        <v>3749.1147357262744</v>
      </c>
      <c r="W39" s="50">
        <v>3987.1906627733847</v>
      </c>
    </row>
    <row r="40" spans="1:23">
      <c r="A40" s="52" t="s">
        <v>28</v>
      </c>
      <c r="B40" s="50">
        <v>313.67887865979492</v>
      </c>
      <c r="C40" s="50">
        <v>340.64891491442722</v>
      </c>
      <c r="D40" s="50">
        <v>316.15090768665505</v>
      </c>
      <c r="E40" s="50">
        <v>340.64891491442722</v>
      </c>
      <c r="F40" s="50">
        <v>280.19274062217755</v>
      </c>
      <c r="G40" s="50">
        <v>340.64891491442722</v>
      </c>
      <c r="H40" s="50">
        <v>224.43181697969774</v>
      </c>
      <c r="I40" s="50">
        <v>340.64891491442722</v>
      </c>
      <c r="J40" s="50">
        <v>294.31057793425822</v>
      </c>
      <c r="K40" s="50">
        <v>340.64891491442722</v>
      </c>
      <c r="L40" s="50">
        <v>329.70376606125791</v>
      </c>
      <c r="M40" s="50">
        <v>377.88197993677602</v>
      </c>
      <c r="N40" s="50">
        <v>385.16695617239606</v>
      </c>
      <c r="O40" s="50">
        <v>377.88197993677602</v>
      </c>
      <c r="P40" s="50">
        <v>277.71874002900614</v>
      </c>
      <c r="Q40" s="50">
        <v>377.88197993677602</v>
      </c>
      <c r="R40" s="50">
        <v>319.86134163546933</v>
      </c>
      <c r="S40" s="50">
        <v>377.88197993677602</v>
      </c>
      <c r="T40" s="50">
        <v>487.14586028640451</v>
      </c>
      <c r="U40" s="50">
        <v>377.88197993677602</v>
      </c>
      <c r="V40" s="50">
        <v>4635.763790772342</v>
      </c>
      <c r="W40" s="50">
        <v>7172.1859401492402</v>
      </c>
    </row>
    <row r="41" spans="1:23">
      <c r="A41" s="52" t="s">
        <v>29</v>
      </c>
      <c r="B41" s="50">
        <v>106.13025946844922</v>
      </c>
      <c r="C41" s="50">
        <v>181.67854466286471</v>
      </c>
      <c r="D41" s="50">
        <v>107.10916599723686</v>
      </c>
      <c r="E41" s="50">
        <v>181.67854466286471</v>
      </c>
      <c r="F41" s="50">
        <v>87.53654411803511</v>
      </c>
      <c r="G41" s="50">
        <v>181.67854466286471</v>
      </c>
      <c r="H41" s="50">
        <v>114.22865316554581</v>
      </c>
      <c r="I41" s="50">
        <v>181.67854466286471</v>
      </c>
      <c r="J41" s="50">
        <v>105.20164184344713</v>
      </c>
      <c r="K41" s="50">
        <v>181.67854466286471</v>
      </c>
      <c r="L41" s="50">
        <v>118.59633542608375</v>
      </c>
      <c r="M41" s="50">
        <v>223.78441979541216</v>
      </c>
      <c r="N41" s="50">
        <v>105.61653323357903</v>
      </c>
      <c r="O41" s="50">
        <v>223.78441979541216</v>
      </c>
      <c r="P41" s="50">
        <v>152.18595894138616</v>
      </c>
      <c r="Q41" s="50">
        <v>223.78441979541216</v>
      </c>
      <c r="R41" s="50">
        <v>349.68387025347602</v>
      </c>
      <c r="S41" s="50">
        <v>223.78441979541216</v>
      </c>
      <c r="T41" s="50">
        <v>251.20749917924101</v>
      </c>
      <c r="U41" s="50">
        <v>223.78441979541216</v>
      </c>
      <c r="V41" s="50">
        <v>1994.5725095558496</v>
      </c>
      <c r="W41" s="50">
        <v>4008.1951955857185</v>
      </c>
    </row>
    <row r="42" spans="1:23">
      <c r="A42" s="52" t="s">
        <v>30</v>
      </c>
      <c r="B42" s="50">
        <v>2.3148530506360618</v>
      </c>
      <c r="C42" s="50">
        <v>16.341730411269985</v>
      </c>
      <c r="D42" s="50">
        <v>12.675608613843236</v>
      </c>
      <c r="E42" s="50">
        <v>16.341730411269985</v>
      </c>
      <c r="F42" s="50">
        <v>3.6625550718453783</v>
      </c>
      <c r="G42" s="50">
        <v>16.341730411269985</v>
      </c>
      <c r="H42" s="50">
        <v>9.7367573890687922</v>
      </c>
      <c r="I42" s="50">
        <v>16.341730411269985</v>
      </c>
      <c r="J42" s="50">
        <v>6.1212143949322888</v>
      </c>
      <c r="K42" s="50">
        <v>16.341730411269985</v>
      </c>
      <c r="L42" s="50">
        <v>20.803334207258139</v>
      </c>
      <c r="M42" s="50">
        <v>10.674148925717184</v>
      </c>
      <c r="N42" s="50">
        <v>2.4063299546745465</v>
      </c>
      <c r="O42" s="50">
        <v>10.674148925717184</v>
      </c>
      <c r="P42" s="50">
        <v>44.967153338817425</v>
      </c>
      <c r="Q42" s="50">
        <v>10.674148925717184</v>
      </c>
      <c r="R42" s="50">
        <v>29.965877864263561</v>
      </c>
      <c r="S42" s="50">
        <v>10.674148925717184</v>
      </c>
      <c r="T42" s="50">
        <v>15.351345794675183</v>
      </c>
      <c r="U42" s="50">
        <v>10.674148925717184</v>
      </c>
      <c r="V42" s="50">
        <v>220.04233619393614</v>
      </c>
      <c r="W42" s="50">
        <v>278.67213751468387</v>
      </c>
    </row>
    <row r="43" spans="1:23">
      <c r="A43" s="52" t="s">
        <v>31</v>
      </c>
      <c r="B43" s="50">
        <v>188.55993818943134</v>
      </c>
      <c r="C43" s="50">
        <v>288.95101375413276</v>
      </c>
      <c r="D43" s="50">
        <v>158.95610325932623</v>
      </c>
      <c r="E43" s="50">
        <v>288.95101375413276</v>
      </c>
      <c r="F43" s="50">
        <v>210.9580114437592</v>
      </c>
      <c r="G43" s="50">
        <v>288.95101375413276</v>
      </c>
      <c r="H43" s="50">
        <v>229.75000569967389</v>
      </c>
      <c r="I43" s="50">
        <v>288.95101375413276</v>
      </c>
      <c r="J43" s="50">
        <v>222.94081282970433</v>
      </c>
      <c r="K43" s="50">
        <v>288.95101375413276</v>
      </c>
      <c r="L43" s="50">
        <v>261.52849589164634</v>
      </c>
      <c r="M43" s="50">
        <v>270.50687502279447</v>
      </c>
      <c r="N43" s="50">
        <v>263.50852488828451</v>
      </c>
      <c r="O43" s="50">
        <v>270.50687502279447</v>
      </c>
      <c r="P43" s="50">
        <v>167.46554945103102</v>
      </c>
      <c r="Q43" s="50">
        <v>270.50687502279447</v>
      </c>
      <c r="R43" s="50">
        <v>271.24222537852359</v>
      </c>
      <c r="S43" s="50">
        <v>270.50687502279447</v>
      </c>
      <c r="T43" s="50">
        <v>368.21551827578867</v>
      </c>
      <c r="U43" s="50">
        <v>270.50687502279447</v>
      </c>
      <c r="V43" s="50">
        <v>3557.2765988483238</v>
      </c>
      <c r="W43" s="50">
        <v>5112.1393236154618</v>
      </c>
    </row>
    <row r="44" spans="1:23">
      <c r="A44" s="52" t="s">
        <v>32</v>
      </c>
      <c r="B44" s="50">
        <v>279.67319043071632</v>
      </c>
      <c r="C44" s="50">
        <v>115.07344145830615</v>
      </c>
      <c r="D44" s="50">
        <v>217.89845735733454</v>
      </c>
      <c r="E44" s="50">
        <v>115.07344145830615</v>
      </c>
      <c r="F44" s="50">
        <v>197.26064721717884</v>
      </c>
      <c r="G44" s="50">
        <v>115.07344145830615</v>
      </c>
      <c r="H44" s="50">
        <v>270.43866018946829</v>
      </c>
      <c r="I44" s="50">
        <v>115.07344145830615</v>
      </c>
      <c r="J44" s="50">
        <v>276.19216709347324</v>
      </c>
      <c r="K44" s="50">
        <v>115.07344145830615</v>
      </c>
      <c r="L44" s="50">
        <v>283.71414501900358</v>
      </c>
      <c r="M44" s="50">
        <v>147.41095436827311</v>
      </c>
      <c r="N44" s="50">
        <v>472.09653563395483</v>
      </c>
      <c r="O44" s="50">
        <v>147.41095436827311</v>
      </c>
      <c r="P44" s="50">
        <v>424.57084338173701</v>
      </c>
      <c r="Q44" s="50">
        <v>147.41095436827311</v>
      </c>
      <c r="R44" s="50">
        <v>395.91314366845239</v>
      </c>
      <c r="S44" s="50">
        <v>147.41095436827311</v>
      </c>
      <c r="T44" s="50">
        <v>649.35288638589475</v>
      </c>
      <c r="U44" s="50">
        <v>147.41095436827311</v>
      </c>
      <c r="V44" s="50">
        <v>4711.86037756935</v>
      </c>
      <c r="W44" s="50">
        <v>2834.5559395894188</v>
      </c>
    </row>
    <row r="45" spans="1:23">
      <c r="A45" s="52" t="s">
        <v>33</v>
      </c>
      <c r="B45" s="50">
        <v>52.731793258514237</v>
      </c>
      <c r="C45" s="50">
        <v>12.385504724170431</v>
      </c>
      <c r="D45" s="50">
        <v>32.548462590144304</v>
      </c>
      <c r="E45" s="50">
        <v>12.385504724170431</v>
      </c>
      <c r="F45" s="50">
        <v>24.152598082367451</v>
      </c>
      <c r="G45" s="50">
        <v>12.385504724170431</v>
      </c>
      <c r="H45" s="50">
        <v>45.860305182424689</v>
      </c>
      <c r="I45" s="50">
        <v>12.385504724170431</v>
      </c>
      <c r="J45" s="50">
        <v>45.332027736489685</v>
      </c>
      <c r="K45" s="50">
        <v>12.385504724170431</v>
      </c>
      <c r="L45" s="50">
        <v>39.614165170299991</v>
      </c>
      <c r="M45" s="50">
        <v>8.4458617465112624</v>
      </c>
      <c r="N45" s="50">
        <v>51.616154003083459</v>
      </c>
      <c r="O45" s="50">
        <v>8.4458617465112624</v>
      </c>
      <c r="P45" s="50">
        <v>20.606238666052704</v>
      </c>
      <c r="Q45" s="50">
        <v>8.4458617465112624</v>
      </c>
      <c r="R45" s="50">
        <v>55.821031434080155</v>
      </c>
      <c r="S45" s="50">
        <v>8.4458617465112624</v>
      </c>
      <c r="T45" s="50">
        <v>73.329525748039885</v>
      </c>
      <c r="U45" s="50">
        <v>8.4458617465112624</v>
      </c>
      <c r="V45" s="50">
        <v>657.83562279447278</v>
      </c>
      <c r="W45" s="50">
        <v>300.70971537161006</v>
      </c>
    </row>
    <row r="46" spans="1:23">
      <c r="A46" s="52" t="s">
        <v>34</v>
      </c>
      <c r="B46" s="50">
        <v>111.34516719059344</v>
      </c>
      <c r="C46" s="50">
        <v>69.513331175951322</v>
      </c>
      <c r="D46" s="50">
        <v>101.37990036481459</v>
      </c>
      <c r="E46" s="50">
        <v>69.513331175951322</v>
      </c>
      <c r="F46" s="50">
        <v>120.85348089393267</v>
      </c>
      <c r="G46" s="50">
        <v>69.513331175951322</v>
      </c>
      <c r="H46" s="50">
        <v>77.3993582624731</v>
      </c>
      <c r="I46" s="50">
        <v>69.513331175951322</v>
      </c>
      <c r="J46" s="50">
        <v>146.11013787736832</v>
      </c>
      <c r="K46" s="50">
        <v>69.513331175951322</v>
      </c>
      <c r="L46" s="50">
        <v>145.02348296138123</v>
      </c>
      <c r="M46" s="50">
        <v>73.172621560238042</v>
      </c>
      <c r="N46" s="50">
        <v>103.29084368459591</v>
      </c>
      <c r="O46" s="50">
        <v>73.172621560238042</v>
      </c>
      <c r="P46" s="50">
        <v>107.7935216799446</v>
      </c>
      <c r="Q46" s="50">
        <v>73.172621560238042</v>
      </c>
      <c r="R46" s="50">
        <v>119.66442119440882</v>
      </c>
      <c r="S46" s="50">
        <v>73.172621560238042</v>
      </c>
      <c r="T46" s="50">
        <v>130.6357205824485</v>
      </c>
      <c r="U46" s="50">
        <v>73.172621560238042</v>
      </c>
      <c r="V46" s="50">
        <v>1587.3057122427817</v>
      </c>
      <c r="W46" s="50">
        <v>1498.799611150876</v>
      </c>
    </row>
    <row r="47" spans="1:23">
      <c r="A47" s="52" t="s">
        <v>35</v>
      </c>
      <c r="B47" s="50">
        <v>184.69324644493761</v>
      </c>
      <c r="C47" s="50">
        <v>112.80825239699696</v>
      </c>
      <c r="D47" s="50">
        <v>184.81881112385017</v>
      </c>
      <c r="E47" s="50">
        <v>112.80825239699696</v>
      </c>
      <c r="F47" s="50">
        <v>193.68688159690248</v>
      </c>
      <c r="G47" s="50">
        <v>112.80825239699696</v>
      </c>
      <c r="H47" s="50">
        <v>129.74683796933846</v>
      </c>
      <c r="I47" s="50">
        <v>112.80825239699696</v>
      </c>
      <c r="J47" s="50">
        <v>108.82965864452966</v>
      </c>
      <c r="K47" s="50">
        <v>112.80825239699696</v>
      </c>
      <c r="L47" s="50">
        <v>126.14361573078314</v>
      </c>
      <c r="M47" s="50">
        <v>132.7695802591237</v>
      </c>
      <c r="N47" s="50">
        <v>149.77979587222572</v>
      </c>
      <c r="O47" s="50">
        <v>132.7695802591237</v>
      </c>
      <c r="P47" s="50">
        <v>89.215749747825797</v>
      </c>
      <c r="Q47" s="50">
        <v>132.7695802591237</v>
      </c>
      <c r="R47" s="50">
        <v>127.62744543061696</v>
      </c>
      <c r="S47" s="50">
        <v>132.7695802591237</v>
      </c>
      <c r="T47" s="50">
        <v>195.52973716690269</v>
      </c>
      <c r="U47" s="50">
        <v>132.7695802591237</v>
      </c>
      <c r="V47" s="50">
        <v>1978.1871259880397</v>
      </c>
      <c r="W47" s="50">
        <v>2558.4074268553059</v>
      </c>
    </row>
    <row r="48" spans="1:23">
      <c r="A48" s="52" t="s">
        <v>36</v>
      </c>
      <c r="B48" s="50">
        <v>199.84373569978669</v>
      </c>
      <c r="C48" s="50">
        <v>123.00101658174935</v>
      </c>
      <c r="D48" s="50">
        <v>176.27105980424972</v>
      </c>
      <c r="E48" s="50">
        <v>123.00101658174935</v>
      </c>
      <c r="F48" s="50">
        <v>119.1488074369736</v>
      </c>
      <c r="G48" s="50">
        <v>123.00101658174935</v>
      </c>
      <c r="H48" s="50">
        <v>199.68752372258277</v>
      </c>
      <c r="I48" s="50">
        <v>123.00101658174935</v>
      </c>
      <c r="J48" s="50">
        <v>214.90200652443036</v>
      </c>
      <c r="K48" s="50">
        <v>123.00101658174935</v>
      </c>
      <c r="L48" s="50">
        <v>244.28569254917664</v>
      </c>
      <c r="M48" s="50">
        <v>96.923398969736809</v>
      </c>
      <c r="N48" s="50">
        <v>143.02510310751805</v>
      </c>
      <c r="O48" s="50">
        <v>96.923398969736809</v>
      </c>
      <c r="P48" s="50">
        <v>197.52183024790307</v>
      </c>
      <c r="Q48" s="50">
        <v>96.923398969736809</v>
      </c>
      <c r="R48" s="50">
        <v>157.03629965409763</v>
      </c>
      <c r="S48" s="50">
        <v>96.923398969736809</v>
      </c>
      <c r="T48" s="50">
        <v>254.55459978128368</v>
      </c>
      <c r="U48" s="50">
        <v>96.923398969736809</v>
      </c>
      <c r="V48" s="50">
        <v>2822.0800437378825</v>
      </c>
      <c r="W48" s="50">
        <v>1919.7890555066529</v>
      </c>
    </row>
    <row r="49" spans="1:23">
      <c r="A49" s="52" t="s">
        <v>37</v>
      </c>
      <c r="B49" s="50">
        <v>142.43421217966437</v>
      </c>
      <c r="C49" s="50">
        <v>79.773407563708389</v>
      </c>
      <c r="D49" s="50">
        <v>67.057590522712175</v>
      </c>
      <c r="E49" s="50">
        <v>79.773407563708389</v>
      </c>
      <c r="F49" s="50">
        <v>94.76071052151319</v>
      </c>
      <c r="G49" s="50">
        <v>79.773407563708389</v>
      </c>
      <c r="H49" s="50">
        <v>145.58272475477543</v>
      </c>
      <c r="I49" s="50">
        <v>79.773407563708389</v>
      </c>
      <c r="J49" s="50">
        <v>88.85784682452848</v>
      </c>
      <c r="K49" s="50">
        <v>79.773407563708389</v>
      </c>
      <c r="L49" s="50">
        <v>133.07817629313931</v>
      </c>
      <c r="M49" s="50">
        <v>89.764968618457388</v>
      </c>
      <c r="N49" s="50">
        <v>99.467829254688169</v>
      </c>
      <c r="O49" s="50">
        <v>89.764968618457388</v>
      </c>
      <c r="P49" s="50">
        <v>194.93624571150082</v>
      </c>
      <c r="Q49" s="50">
        <v>89.764968618457388</v>
      </c>
      <c r="R49" s="50">
        <v>133.23980551474151</v>
      </c>
      <c r="S49" s="50">
        <v>89.764968618457388</v>
      </c>
      <c r="T49" s="50">
        <v>172.9581945479205</v>
      </c>
      <c r="U49" s="50">
        <v>89.764968618457388</v>
      </c>
      <c r="V49" s="50">
        <v>1674.5414342281017</v>
      </c>
      <c r="W49" s="50">
        <v>1586.9032754112031</v>
      </c>
    </row>
    <row r="50" spans="1:23">
      <c r="A50" s="52" t="s">
        <v>38</v>
      </c>
      <c r="B50" s="50">
        <v>55.285292630993879</v>
      </c>
      <c r="C50" s="50">
        <v>17.721349088753474</v>
      </c>
      <c r="D50" s="50">
        <v>41.526806778888265</v>
      </c>
      <c r="E50" s="50">
        <v>17.721349088753474</v>
      </c>
      <c r="F50" s="50">
        <v>71.230804107446801</v>
      </c>
      <c r="G50" s="50">
        <v>17.721349088753474</v>
      </c>
      <c r="H50" s="50">
        <v>54.947329513367542</v>
      </c>
      <c r="I50" s="50">
        <v>17.721349088753474</v>
      </c>
      <c r="J50" s="50">
        <v>61.224414650127251</v>
      </c>
      <c r="K50" s="50">
        <v>17.721349088753474</v>
      </c>
      <c r="L50" s="50">
        <v>41.542480546619075</v>
      </c>
      <c r="M50" s="50">
        <v>9.4037135554169318</v>
      </c>
      <c r="N50" s="50">
        <v>35.465113352652217</v>
      </c>
      <c r="O50" s="50">
        <v>9.4037135554169318</v>
      </c>
      <c r="P50" s="50">
        <v>67.270139136953716</v>
      </c>
      <c r="Q50" s="50">
        <v>9.4037135554169318</v>
      </c>
      <c r="R50" s="50">
        <v>68.82485054635525</v>
      </c>
      <c r="S50" s="50">
        <v>9.4037135554169318</v>
      </c>
      <c r="T50" s="50">
        <v>55.260502697576428</v>
      </c>
      <c r="U50" s="50">
        <v>9.4037135554169318</v>
      </c>
      <c r="V50" s="50">
        <v>792.4241508586415</v>
      </c>
      <c r="W50" s="50">
        <v>290.36046815535263</v>
      </c>
    </row>
    <row r="51" spans="1:23">
      <c r="A51" s="52" t="s">
        <v>39</v>
      </c>
      <c r="B51" s="50">
        <v>4.4334704360212864</v>
      </c>
      <c r="C51" s="50">
        <v>6.0743611294348288</v>
      </c>
      <c r="D51" s="50">
        <v>6.1746253352828626</v>
      </c>
      <c r="E51" s="50">
        <v>6.0743611294348288</v>
      </c>
      <c r="F51" s="50">
        <v>3.0766922015930125</v>
      </c>
      <c r="G51" s="50">
        <v>6.0743611294348288</v>
      </c>
      <c r="H51" s="50">
        <v>3.8903026738352651</v>
      </c>
      <c r="I51" s="50">
        <v>6.0743611294348288</v>
      </c>
      <c r="J51" s="50">
        <v>7.4873946103595417</v>
      </c>
      <c r="K51" s="50">
        <v>6.0743611294348288</v>
      </c>
      <c r="L51" s="50">
        <v>13.751657945932264</v>
      </c>
      <c r="M51" s="50">
        <v>3.2081309716814994</v>
      </c>
      <c r="N51" s="50">
        <v>6.8114754128670008</v>
      </c>
      <c r="O51" s="50">
        <v>3.2081309716814994</v>
      </c>
      <c r="P51" s="50">
        <v>7.2780011784357361</v>
      </c>
      <c r="Q51" s="50">
        <v>3.2081309716814994</v>
      </c>
      <c r="R51" s="50">
        <v>3.1119404187023809</v>
      </c>
      <c r="S51" s="50">
        <v>3.2081309716814994</v>
      </c>
      <c r="T51" s="50">
        <v>14.159545369698344</v>
      </c>
      <c r="U51" s="50">
        <v>3.2081309716814994</v>
      </c>
      <c r="V51" s="50">
        <v>126.1862944026693</v>
      </c>
      <c r="W51" s="50">
        <v>180.52647106873087</v>
      </c>
    </row>
    <row r="52" spans="1:23">
      <c r="A52" s="52" t="s">
        <v>40</v>
      </c>
      <c r="B52" s="50">
        <v>145.90461842667011</v>
      </c>
      <c r="C52" s="50">
        <v>118.94680232644552</v>
      </c>
      <c r="D52" s="50">
        <v>192.60479731750857</v>
      </c>
      <c r="E52" s="50">
        <v>118.94680232644552</v>
      </c>
      <c r="F52" s="50">
        <v>103.50910711024341</v>
      </c>
      <c r="G52" s="50">
        <v>118.94680232644552</v>
      </c>
      <c r="H52" s="50">
        <v>123.86132008857037</v>
      </c>
      <c r="I52" s="50">
        <v>118.94680232644552</v>
      </c>
      <c r="J52" s="50">
        <v>176.09456174304844</v>
      </c>
      <c r="K52" s="50">
        <v>118.94680232644552</v>
      </c>
      <c r="L52" s="50">
        <v>160.12726020115889</v>
      </c>
      <c r="M52" s="50">
        <v>159.97905762657578</v>
      </c>
      <c r="N52" s="50">
        <v>218.06175774141136</v>
      </c>
      <c r="O52" s="50">
        <v>159.97905762657578</v>
      </c>
      <c r="P52" s="50">
        <v>194.42903028403373</v>
      </c>
      <c r="Q52" s="50">
        <v>159.97905762657578</v>
      </c>
      <c r="R52" s="50">
        <v>190.79358358596721</v>
      </c>
      <c r="S52" s="50">
        <v>159.97905762657578</v>
      </c>
      <c r="T52" s="50">
        <v>240.45235095222844</v>
      </c>
      <c r="U52" s="50">
        <v>159.97905762657578</v>
      </c>
      <c r="V52" s="50">
        <v>2476.8889781792818</v>
      </c>
      <c r="W52" s="50">
        <v>2252.4835973768909</v>
      </c>
    </row>
    <row r="53" spans="1:23">
      <c r="A53" s="52" t="s">
        <v>41</v>
      </c>
      <c r="B53" s="50">
        <v>15.096912160664193</v>
      </c>
      <c r="C53" s="50">
        <v>2.7932502176634086</v>
      </c>
      <c r="D53" s="50">
        <v>28.739331542721093</v>
      </c>
      <c r="E53" s="50">
        <v>2.7932502176634086</v>
      </c>
      <c r="F53" s="50">
        <v>36.492024987716356</v>
      </c>
      <c r="G53" s="50">
        <v>2.7932502176634086</v>
      </c>
      <c r="H53" s="50">
        <v>20.815867455633708</v>
      </c>
      <c r="I53" s="50">
        <v>2.7932502176634086</v>
      </c>
      <c r="J53" s="50">
        <v>18.683543041753982</v>
      </c>
      <c r="K53" s="50">
        <v>2.7932502176634086</v>
      </c>
      <c r="L53" s="50">
        <v>22.759571918816981</v>
      </c>
      <c r="M53" s="50">
        <v>2.3564720765048675</v>
      </c>
      <c r="N53" s="50">
        <v>14.257265246065469</v>
      </c>
      <c r="O53" s="50">
        <v>2.3564720765048675</v>
      </c>
      <c r="P53" s="50">
        <v>88.02019315897725</v>
      </c>
      <c r="Q53" s="50">
        <v>2.3564720765048675</v>
      </c>
      <c r="R53" s="50">
        <v>67.040904743203427</v>
      </c>
      <c r="S53" s="50">
        <v>2.3564720765048675</v>
      </c>
      <c r="T53" s="50">
        <v>47.348742692576437</v>
      </c>
      <c r="U53" s="50">
        <v>2.3564720765048675</v>
      </c>
      <c r="V53" s="50">
        <v>542.60712339611905</v>
      </c>
      <c r="W53" s="50">
        <v>83.897348226350459</v>
      </c>
    </row>
    <row r="54" spans="1:23">
      <c r="A54" s="52" t="s">
        <v>42</v>
      </c>
      <c r="B54" s="50">
        <v>23.947037820710904</v>
      </c>
      <c r="C54" s="50">
        <v>19.922925228043692</v>
      </c>
      <c r="D54" s="50">
        <v>40.766673211259722</v>
      </c>
      <c r="E54" s="50">
        <v>19.922925228043692</v>
      </c>
      <c r="F54" s="50">
        <v>34.018417608377966</v>
      </c>
      <c r="G54" s="50">
        <v>19.922925228043692</v>
      </c>
      <c r="H54" s="50">
        <v>25.838462720350066</v>
      </c>
      <c r="I54" s="50">
        <v>19.922925228043692</v>
      </c>
      <c r="J54" s="50">
        <v>16.20098069892558</v>
      </c>
      <c r="K54" s="50">
        <v>19.922925228043692</v>
      </c>
      <c r="L54" s="50">
        <v>18.595261182120424</v>
      </c>
      <c r="M54" s="50">
        <v>21.754334307758931</v>
      </c>
      <c r="N54" s="50">
        <v>17.902728978620893</v>
      </c>
      <c r="O54" s="50">
        <v>21.754334307758931</v>
      </c>
      <c r="P54" s="50">
        <v>22.836657508745343</v>
      </c>
      <c r="Q54" s="50">
        <v>21.754334307758931</v>
      </c>
      <c r="R54" s="50">
        <v>44.410851626521577</v>
      </c>
      <c r="S54" s="50">
        <v>21.754334307758931</v>
      </c>
      <c r="T54" s="50">
        <v>24.183447028926182</v>
      </c>
      <c r="U54" s="50">
        <v>21.754334307758931</v>
      </c>
      <c r="V54" s="50">
        <v>384.57396567937718</v>
      </c>
      <c r="W54" s="50">
        <v>421.56896889428498</v>
      </c>
    </row>
    <row r="55" spans="1:23">
      <c r="A55" s="52" t="s">
        <v>43</v>
      </c>
      <c r="B55" s="50">
        <v>124.53279858434031</v>
      </c>
      <c r="C55" s="50">
        <v>35.846324061660461</v>
      </c>
      <c r="D55" s="50">
        <v>126.38498767888889</v>
      </c>
      <c r="E55" s="50">
        <v>35.846324061660461</v>
      </c>
      <c r="F55" s="50">
        <v>113.17856372218837</v>
      </c>
      <c r="G55" s="50">
        <v>35.846324061660461</v>
      </c>
      <c r="H55" s="50">
        <v>98.426686227654557</v>
      </c>
      <c r="I55" s="50">
        <v>35.846324061660461</v>
      </c>
      <c r="J55" s="50">
        <v>110.53157726631353</v>
      </c>
      <c r="K55" s="50">
        <v>35.846324061660461</v>
      </c>
      <c r="L55" s="50">
        <v>37.589671023353048</v>
      </c>
      <c r="M55" s="50">
        <v>32.50110951637911</v>
      </c>
      <c r="N55" s="50">
        <v>94.498754840457607</v>
      </c>
      <c r="O55" s="50">
        <v>32.50110951637911</v>
      </c>
      <c r="P55" s="50">
        <v>103.57192739921399</v>
      </c>
      <c r="Q55" s="50">
        <v>32.50110951637911</v>
      </c>
      <c r="R55" s="50">
        <v>105.00111146045218</v>
      </c>
      <c r="S55" s="50">
        <v>32.50110951637911</v>
      </c>
      <c r="T55" s="50">
        <v>105.81570359047585</v>
      </c>
      <c r="U55" s="50">
        <v>32.50110951637911</v>
      </c>
      <c r="V55" s="50">
        <v>1472.0744218665118</v>
      </c>
      <c r="W55" s="50">
        <v>915.46269155595519</v>
      </c>
    </row>
    <row r="56" spans="1:23">
      <c r="A56" s="52" t="s">
        <v>44</v>
      </c>
      <c r="B56" s="50">
        <v>159.05463045782568</v>
      </c>
      <c r="C56" s="50">
        <v>55.742530076078211</v>
      </c>
      <c r="D56" s="50">
        <v>194.08373975501343</v>
      </c>
      <c r="E56" s="50">
        <v>55.742530076078211</v>
      </c>
      <c r="F56" s="50">
        <v>166.09441640905231</v>
      </c>
      <c r="G56" s="50">
        <v>55.742530076078211</v>
      </c>
      <c r="H56" s="50">
        <v>136.73453920654396</v>
      </c>
      <c r="I56" s="50">
        <v>55.742530076078211</v>
      </c>
      <c r="J56" s="50">
        <v>149.48384602775147</v>
      </c>
      <c r="K56" s="50">
        <v>55.742530076078211</v>
      </c>
      <c r="L56" s="50">
        <v>140.7614861575745</v>
      </c>
      <c r="M56" s="50">
        <v>53.0813164949422</v>
      </c>
      <c r="N56" s="50">
        <v>188.19749805166654</v>
      </c>
      <c r="O56" s="50">
        <v>53.0813164949422</v>
      </c>
      <c r="P56" s="50">
        <v>131.22114963310742</v>
      </c>
      <c r="Q56" s="50">
        <v>53.0813164949422</v>
      </c>
      <c r="R56" s="50">
        <v>180.7635748931763</v>
      </c>
      <c r="S56" s="50">
        <v>53.0813164949422</v>
      </c>
      <c r="T56" s="50">
        <v>169.08173022971081</v>
      </c>
      <c r="U56" s="50">
        <v>53.0813164949422</v>
      </c>
      <c r="V56" s="50">
        <v>2521.5893770715061</v>
      </c>
      <c r="W56" s="50">
        <v>1063.9536650985056</v>
      </c>
    </row>
    <row r="57" spans="1:23">
      <c r="A57" s="52" t="s">
        <v>45</v>
      </c>
      <c r="B57" s="50">
        <v>76.504868316298484</v>
      </c>
      <c r="C57" s="50">
        <v>85.015758892629435</v>
      </c>
      <c r="D57" s="50">
        <v>125.61500535229847</v>
      </c>
      <c r="E57" s="50">
        <v>85.015758892629435</v>
      </c>
      <c r="F57" s="50">
        <v>78.168128171270013</v>
      </c>
      <c r="G57" s="50">
        <v>85.015758892629435</v>
      </c>
      <c r="H57" s="50">
        <v>89.673962091775877</v>
      </c>
      <c r="I57" s="50">
        <v>85.015758892629435</v>
      </c>
      <c r="J57" s="50">
        <v>131.67440893302293</v>
      </c>
      <c r="K57" s="50">
        <v>85.015758892629435</v>
      </c>
      <c r="L57" s="50">
        <v>72.270547689666913</v>
      </c>
      <c r="M57" s="50">
        <v>76.805916470673026</v>
      </c>
      <c r="N57" s="50">
        <v>102.40033524759713</v>
      </c>
      <c r="O57" s="50">
        <v>76.805916470673026</v>
      </c>
      <c r="P57" s="50">
        <v>88.656736007540871</v>
      </c>
      <c r="Q57" s="50">
        <v>76.805916470673026</v>
      </c>
      <c r="R57" s="50">
        <v>202.6855039741763</v>
      </c>
      <c r="S57" s="50">
        <v>76.805916470673026</v>
      </c>
      <c r="T57" s="50">
        <v>152.59544779096521</v>
      </c>
      <c r="U57" s="50">
        <v>76.805916470673026</v>
      </c>
      <c r="V57" s="50">
        <v>1663.556414336113</v>
      </c>
      <c r="W57" s="50">
        <v>1647.8607081008058</v>
      </c>
    </row>
    <row r="58" spans="1:23">
      <c r="A58" s="52" t="s">
        <v>46</v>
      </c>
      <c r="B58" s="50">
        <v>248.76998490570347</v>
      </c>
      <c r="C58" s="50">
        <v>186.29183517980579</v>
      </c>
      <c r="D58" s="50">
        <v>299.65785858315991</v>
      </c>
      <c r="E58" s="50">
        <v>186.29183517980579</v>
      </c>
      <c r="F58" s="50">
        <v>301.49813008390083</v>
      </c>
      <c r="G58" s="50">
        <v>186.29183517980579</v>
      </c>
      <c r="H58" s="50">
        <v>218.98935879590192</v>
      </c>
      <c r="I58" s="50">
        <v>186.29183517980579</v>
      </c>
      <c r="J58" s="50">
        <v>273.27676552628378</v>
      </c>
      <c r="K58" s="50">
        <v>186.29183517980579</v>
      </c>
      <c r="L58" s="50">
        <v>321.914594610373</v>
      </c>
      <c r="M58" s="50">
        <v>209.8811885738902</v>
      </c>
      <c r="N58" s="50">
        <v>200.59593587087829</v>
      </c>
      <c r="O58" s="50">
        <v>209.8811885738902</v>
      </c>
      <c r="P58" s="50">
        <v>304.769477133404</v>
      </c>
      <c r="Q58" s="50">
        <v>209.8811885738902</v>
      </c>
      <c r="R58" s="50">
        <v>211.25390786307528</v>
      </c>
      <c r="S58" s="50">
        <v>209.8811885738902</v>
      </c>
      <c r="T58" s="50">
        <v>336.86149103277154</v>
      </c>
      <c r="U58" s="50">
        <v>209.8811885738902</v>
      </c>
      <c r="V58" s="50">
        <v>3788.7389864070287</v>
      </c>
      <c r="W58" s="50">
        <v>4034.8391678084372</v>
      </c>
    </row>
    <row r="59" spans="1:23">
      <c r="A59" s="52" t="s">
        <v>47</v>
      </c>
      <c r="B59" s="50">
        <v>122.01673118700617</v>
      </c>
      <c r="C59" s="50">
        <v>127.33124225655686</v>
      </c>
      <c r="D59" s="50">
        <v>137.02633563488109</v>
      </c>
      <c r="E59" s="50">
        <v>127.33124225655686</v>
      </c>
      <c r="F59" s="50">
        <v>88.288924383655484</v>
      </c>
      <c r="G59" s="50">
        <v>127.33124225655686</v>
      </c>
      <c r="H59" s="50">
        <v>133.95987681104884</v>
      </c>
      <c r="I59" s="50">
        <v>127.33124225655686</v>
      </c>
      <c r="J59" s="50">
        <v>123.12949318139013</v>
      </c>
      <c r="K59" s="50">
        <v>127.33124225655686</v>
      </c>
      <c r="L59" s="50">
        <v>115.36629158312172</v>
      </c>
      <c r="M59" s="50">
        <v>170.07575573961583</v>
      </c>
      <c r="N59" s="50">
        <v>158.71973918213334</v>
      </c>
      <c r="O59" s="50">
        <v>170.07575573961583</v>
      </c>
      <c r="P59" s="50">
        <v>126.82308689326875</v>
      </c>
      <c r="Q59" s="50">
        <v>170.07575573961583</v>
      </c>
      <c r="R59" s="50">
        <v>110.42336612024629</v>
      </c>
      <c r="S59" s="50">
        <v>170.07575573961583</v>
      </c>
      <c r="T59" s="50">
        <v>132.1618900791313</v>
      </c>
      <c r="U59" s="50">
        <v>170.07575573961583</v>
      </c>
      <c r="V59" s="50">
        <v>2023.6080779383888</v>
      </c>
      <c r="W59" s="50">
        <v>3088.1235071529554</v>
      </c>
    </row>
    <row r="60" spans="1:23">
      <c r="A60" s="52" t="s">
        <v>48</v>
      </c>
      <c r="B60" s="50">
        <v>48.469045602781101</v>
      </c>
      <c r="C60" s="50">
        <v>15.213155299003315</v>
      </c>
      <c r="D60" s="50">
        <v>47.62695777802368</v>
      </c>
      <c r="E60" s="50">
        <v>15.213155299003315</v>
      </c>
      <c r="F60" s="50">
        <v>59.848257474617277</v>
      </c>
      <c r="G60" s="50">
        <v>15.213155299003315</v>
      </c>
      <c r="H60" s="50">
        <v>67.89384698429896</v>
      </c>
      <c r="I60" s="50">
        <v>15.213155299003315</v>
      </c>
      <c r="J60" s="50">
        <v>68.123568322048001</v>
      </c>
      <c r="K60" s="50">
        <v>15.213155299003315</v>
      </c>
      <c r="L60" s="50">
        <v>74.5954193045159</v>
      </c>
      <c r="M60" s="50">
        <v>9.2913618262741444</v>
      </c>
      <c r="N60" s="50">
        <v>56.042017622151732</v>
      </c>
      <c r="O60" s="50">
        <v>9.2913618262741444</v>
      </c>
      <c r="P60" s="50">
        <v>112.87133706058165</v>
      </c>
      <c r="Q60" s="50">
        <v>9.2913618262741444</v>
      </c>
      <c r="R60" s="50">
        <v>94.054101662774769</v>
      </c>
      <c r="S60" s="50">
        <v>9.2913618262741444</v>
      </c>
      <c r="T60" s="50">
        <v>93.787523946050442</v>
      </c>
      <c r="U60" s="50">
        <v>9.2913618262741444</v>
      </c>
      <c r="V60" s="50">
        <v>1064.1126908220485</v>
      </c>
      <c r="W60" s="50">
        <v>354.94435175088796</v>
      </c>
    </row>
    <row r="61" spans="1:23">
      <c r="A61" s="52" t="s">
        <v>49</v>
      </c>
      <c r="B61" s="50">
        <v>51.742462479765749</v>
      </c>
      <c r="C61" s="50">
        <v>80.061267594675016</v>
      </c>
      <c r="D61" s="50">
        <v>71.358801194792377</v>
      </c>
      <c r="E61" s="50">
        <v>80.061267594675016</v>
      </c>
      <c r="F61" s="50">
        <v>69.085007234332323</v>
      </c>
      <c r="G61" s="50">
        <v>80.061267594675016</v>
      </c>
      <c r="H61" s="50">
        <v>64.881282628991144</v>
      </c>
      <c r="I61" s="50">
        <v>80.061267594675016</v>
      </c>
      <c r="J61" s="50">
        <v>83.39854956717295</v>
      </c>
      <c r="K61" s="50">
        <v>80.061267594675016</v>
      </c>
      <c r="L61" s="50">
        <v>52.52870284542945</v>
      </c>
      <c r="M61" s="50">
        <v>58.959811465137982</v>
      </c>
      <c r="N61" s="50">
        <v>53.315206375288817</v>
      </c>
      <c r="O61" s="50">
        <v>58.959811465137982</v>
      </c>
      <c r="P61" s="50">
        <v>51.666918488008065</v>
      </c>
      <c r="Q61" s="50">
        <v>58.959811465137982</v>
      </c>
      <c r="R61" s="50">
        <v>73.45422702892094</v>
      </c>
      <c r="S61" s="50">
        <v>58.959811465137982</v>
      </c>
      <c r="T61" s="50">
        <v>71.515248247910819</v>
      </c>
      <c r="U61" s="50">
        <v>58.959811465137982</v>
      </c>
      <c r="V61" s="50">
        <v>1068.0812033697666</v>
      </c>
      <c r="W61" s="50">
        <v>1496.2247175266118</v>
      </c>
    </row>
    <row r="62" spans="1:23">
      <c r="A62" s="52" t="s">
        <v>50</v>
      </c>
      <c r="B62" s="50">
        <v>187.04579465821072</v>
      </c>
      <c r="C62" s="50">
        <v>185.10549422362033</v>
      </c>
      <c r="D62" s="50">
        <v>196.04192886514201</v>
      </c>
      <c r="E62" s="50">
        <v>185.10549422362033</v>
      </c>
      <c r="F62" s="50">
        <v>107.96674058931409</v>
      </c>
      <c r="G62" s="50">
        <v>185.10549422362033</v>
      </c>
      <c r="H62" s="50">
        <v>132.68366918322465</v>
      </c>
      <c r="I62" s="50">
        <v>185.10549422362033</v>
      </c>
      <c r="J62" s="50">
        <v>131.01488096517295</v>
      </c>
      <c r="K62" s="50">
        <v>185.10549422362033</v>
      </c>
      <c r="L62" s="50">
        <v>148.62791725082292</v>
      </c>
      <c r="M62" s="50">
        <v>201.01714199610848</v>
      </c>
      <c r="N62" s="50">
        <v>169.3702305941141</v>
      </c>
      <c r="O62" s="50">
        <v>201.01714199610848</v>
      </c>
      <c r="P62" s="50">
        <v>154.76489167029314</v>
      </c>
      <c r="Q62" s="50">
        <v>201.01714199610848</v>
      </c>
      <c r="R62" s="50">
        <v>156.35994737089621</v>
      </c>
      <c r="S62" s="50">
        <v>201.01714199610848</v>
      </c>
      <c r="T62" s="50">
        <v>161.0317829469094</v>
      </c>
      <c r="U62" s="50">
        <v>201.01714199610848</v>
      </c>
      <c r="V62" s="50">
        <v>2704.3460806209787</v>
      </c>
      <c r="W62" s="50">
        <v>4521.0255513726825</v>
      </c>
    </row>
    <row r="63" spans="1:23">
      <c r="A63" s="52" t="s">
        <v>51</v>
      </c>
      <c r="B63" s="50">
        <v>598</v>
      </c>
      <c r="C63" s="50"/>
      <c r="D63" s="50">
        <v>598</v>
      </c>
      <c r="E63" s="50"/>
      <c r="F63" s="50">
        <v>598</v>
      </c>
      <c r="G63" s="50"/>
      <c r="H63" s="50">
        <v>598</v>
      </c>
      <c r="I63" s="50"/>
      <c r="J63" s="50">
        <v>598</v>
      </c>
      <c r="K63" s="50"/>
      <c r="L63" s="50">
        <v>422</v>
      </c>
      <c r="M63" s="50"/>
      <c r="N63" s="50">
        <v>422</v>
      </c>
      <c r="O63" s="50"/>
      <c r="P63" s="50">
        <v>422</v>
      </c>
      <c r="Q63" s="50"/>
      <c r="R63" s="50">
        <v>422</v>
      </c>
      <c r="S63" s="50"/>
      <c r="T63" s="50">
        <v>422</v>
      </c>
      <c r="U63" s="50"/>
      <c r="V63" s="50">
        <v>10360</v>
      </c>
      <c r="W63" s="50"/>
    </row>
    <row r="64" spans="1:23">
      <c r="A64" s="52" t="s">
        <v>4</v>
      </c>
      <c r="B64" s="51">
        <v>3809.6956155631142</v>
      </c>
      <c r="C64" s="51">
        <v>2561.4833633812423</v>
      </c>
      <c r="D64" s="51">
        <v>3852.8859349249838</v>
      </c>
      <c r="E64" s="51">
        <v>2561.4833633812423</v>
      </c>
      <c r="F64" s="51">
        <v>3481.4679135942824</v>
      </c>
      <c r="G64" s="51">
        <v>2561.4833633812423</v>
      </c>
      <c r="H64" s="51">
        <v>3566.7561356938118</v>
      </c>
      <c r="I64" s="51">
        <v>2561.4833633812423</v>
      </c>
      <c r="J64" s="51">
        <v>3811.6506605338764</v>
      </c>
      <c r="K64" s="51">
        <v>2561.4833633812423</v>
      </c>
      <c r="L64" s="51">
        <v>3677.615220473087</v>
      </c>
      <c r="M64" s="51">
        <v>2719.2891965679064</v>
      </c>
      <c r="N64" s="51">
        <v>3915.0027169027949</v>
      </c>
      <c r="O64" s="51">
        <v>2719.2891965679064</v>
      </c>
      <c r="P64" s="51">
        <v>4035.7673819195234</v>
      </c>
      <c r="Q64" s="51">
        <v>2719.2891965679064</v>
      </c>
      <c r="R64" s="51">
        <v>4286.015412943425</v>
      </c>
      <c r="S64" s="51">
        <v>2719.2891965679064</v>
      </c>
      <c r="T64" s="51">
        <v>5145.7743741291879</v>
      </c>
      <c r="U64" s="51">
        <v>2719.2891965679064</v>
      </c>
      <c r="V64" s="51">
        <v>60477.966892856108</v>
      </c>
      <c r="W64" s="51">
        <v>53268.999808743465</v>
      </c>
    </row>
    <row r="65" spans="1:23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ht="13.5">
      <c r="A67" s="74" t="s">
        <v>81</v>
      </c>
      <c r="B67" s="74"/>
      <c r="C67" s="74"/>
      <c r="D67" s="74"/>
      <c r="E67" s="74"/>
      <c r="F67" s="74"/>
      <c r="G67" s="74"/>
      <c r="H67" s="74"/>
      <c r="I67" s="74"/>
      <c r="J67" s="27"/>
      <c r="K67" s="27"/>
      <c r="L67" s="27"/>
      <c r="M67" s="27"/>
      <c r="N67" s="27"/>
      <c r="O67" s="27"/>
      <c r="P67" s="27"/>
      <c r="Q67" s="27"/>
      <c r="R67" s="28"/>
      <c r="S67" s="28"/>
      <c r="T67" s="28"/>
      <c r="U67" s="28"/>
      <c r="V67" s="28"/>
      <c r="W67" s="28"/>
    </row>
    <row r="68" spans="1:23">
      <c r="A68" s="29"/>
      <c r="B68" s="29"/>
      <c r="C68" s="29"/>
      <c r="D68" s="29"/>
      <c r="E68" s="27"/>
      <c r="F68" s="27"/>
      <c r="G68" s="27"/>
      <c r="H68" s="27"/>
      <c r="I68" s="27"/>
      <c r="J68" s="27"/>
      <c r="K68" s="27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>
      <c r="A69" s="27"/>
      <c r="B69" s="75">
        <v>2016</v>
      </c>
      <c r="C69" s="75"/>
      <c r="D69" s="75">
        <v>2017</v>
      </c>
      <c r="E69" s="75"/>
      <c r="F69" s="75">
        <v>2018</v>
      </c>
      <c r="G69" s="75"/>
      <c r="H69" s="75">
        <v>2019</v>
      </c>
      <c r="I69" s="75"/>
      <c r="J69" s="75">
        <v>2020</v>
      </c>
      <c r="K69" s="75"/>
      <c r="L69" s="75">
        <v>2021</v>
      </c>
      <c r="M69" s="75"/>
      <c r="N69" s="75">
        <v>2022</v>
      </c>
      <c r="O69" s="75"/>
      <c r="P69" s="48">
        <v>2023</v>
      </c>
      <c r="Q69" s="48"/>
      <c r="R69" s="75">
        <v>2024</v>
      </c>
      <c r="S69" s="75"/>
      <c r="T69" s="75">
        <v>2025</v>
      </c>
      <c r="U69" s="75"/>
    </row>
    <row r="70" spans="1:23" ht="36.75" customHeight="1">
      <c r="A70" s="49" t="s">
        <v>23</v>
      </c>
      <c r="B70" s="49" t="s">
        <v>24</v>
      </c>
      <c r="C70" s="49" t="s">
        <v>2</v>
      </c>
      <c r="D70" s="49" t="s">
        <v>24</v>
      </c>
      <c r="E70" s="49" t="s">
        <v>2</v>
      </c>
      <c r="F70" s="49" t="s">
        <v>24</v>
      </c>
      <c r="G70" s="49" t="s">
        <v>2</v>
      </c>
      <c r="H70" s="49" t="s">
        <v>24</v>
      </c>
      <c r="I70" s="49" t="s">
        <v>2</v>
      </c>
      <c r="J70" s="49" t="s">
        <v>24</v>
      </c>
      <c r="K70" s="49" t="s">
        <v>2</v>
      </c>
      <c r="L70" s="49" t="s">
        <v>24</v>
      </c>
      <c r="M70" s="49" t="s">
        <v>2</v>
      </c>
      <c r="N70" s="49" t="s">
        <v>24</v>
      </c>
      <c r="O70" s="49" t="s">
        <v>2</v>
      </c>
      <c r="P70" s="49" t="s">
        <v>24</v>
      </c>
      <c r="Q70" s="49" t="s">
        <v>2</v>
      </c>
      <c r="R70" s="49" t="s">
        <v>24</v>
      </c>
      <c r="S70" s="49" t="s">
        <v>2</v>
      </c>
      <c r="T70" s="49" t="s">
        <v>24</v>
      </c>
      <c r="U70" s="49" t="s">
        <v>2</v>
      </c>
    </row>
    <row r="71" spans="1:23">
      <c r="A71" s="52" t="s">
        <v>25</v>
      </c>
      <c r="B71" s="50">
        <v>3.2559486147309245</v>
      </c>
      <c r="C71" s="50">
        <v>7.5997629921461103</v>
      </c>
      <c r="D71" s="50">
        <v>2.2167131181465205</v>
      </c>
      <c r="E71" s="50">
        <v>5.7423730891674731</v>
      </c>
      <c r="F71" s="50">
        <v>2.2765580941467278</v>
      </c>
      <c r="G71" s="50">
        <v>10.058102041757669</v>
      </c>
      <c r="H71" s="50">
        <v>2.2238296412870771</v>
      </c>
      <c r="I71" s="50">
        <v>6.0238335733281527</v>
      </c>
      <c r="J71" s="50">
        <v>3.4961756292410335</v>
      </c>
      <c r="K71" s="50">
        <v>6.0925374148453697</v>
      </c>
      <c r="L71" s="50">
        <v>2.8571379880501842</v>
      </c>
      <c r="M71" s="50">
        <v>7.3503189904229487</v>
      </c>
      <c r="N71" s="50">
        <v>4.7872363349790081</v>
      </c>
      <c r="O71" s="50">
        <v>7.3503189904229487</v>
      </c>
      <c r="P71" s="50">
        <v>4.4476219823595704</v>
      </c>
      <c r="Q71" s="50">
        <v>7.3503189904229487</v>
      </c>
      <c r="R71" s="50">
        <v>5.0667944216404814</v>
      </c>
      <c r="S71" s="50">
        <v>7.3503189904229487</v>
      </c>
      <c r="T71" s="50">
        <v>7.2279285405735427</v>
      </c>
      <c r="U71" s="50">
        <v>7.3503189904229487</v>
      </c>
    </row>
    <row r="72" spans="1:23">
      <c r="A72" s="52" t="s">
        <v>26</v>
      </c>
      <c r="B72" s="50">
        <v>11.153045086783603</v>
      </c>
      <c r="C72" s="50">
        <v>9.0313533145661857</v>
      </c>
      <c r="D72" s="50">
        <v>12.485627377435135</v>
      </c>
      <c r="E72" s="50">
        <v>12.862555282089868</v>
      </c>
      <c r="F72" s="50">
        <v>14.804296084328261</v>
      </c>
      <c r="G72" s="50">
        <v>13.153865502334748</v>
      </c>
      <c r="H72" s="50">
        <v>14.473228952957843</v>
      </c>
      <c r="I72" s="50">
        <v>14.746739198934357</v>
      </c>
      <c r="J72" s="50">
        <v>15.13357680993534</v>
      </c>
      <c r="K72" s="50">
        <v>14.290785313492952</v>
      </c>
      <c r="L72" s="50">
        <v>19.412903387599162</v>
      </c>
      <c r="M72" s="50">
        <v>10.310725794042465</v>
      </c>
      <c r="N72" s="50">
        <v>22.09532670593768</v>
      </c>
      <c r="O72" s="50">
        <v>10.310725794042465</v>
      </c>
      <c r="P72" s="50">
        <v>18.372200813812764</v>
      </c>
      <c r="Q72" s="50">
        <v>10.310725794042465</v>
      </c>
      <c r="R72" s="50">
        <v>16.170092714207328</v>
      </c>
      <c r="S72" s="50">
        <v>10.310725794042465</v>
      </c>
      <c r="T72" s="50">
        <v>26.523450110962983</v>
      </c>
      <c r="U72" s="50">
        <v>10.310725794042465</v>
      </c>
    </row>
    <row r="73" spans="1:23">
      <c r="A73" s="52" t="s">
        <v>27</v>
      </c>
      <c r="B73" s="50">
        <v>29.538097201398188</v>
      </c>
      <c r="C73" s="50">
        <v>35.139805649436418</v>
      </c>
      <c r="D73" s="50">
        <v>19.491755388146771</v>
      </c>
      <c r="E73" s="50">
        <v>34.975998174367099</v>
      </c>
      <c r="F73" s="50">
        <v>25.239701706861918</v>
      </c>
      <c r="G73" s="50">
        <v>35.304528932435538</v>
      </c>
      <c r="H73" s="50">
        <v>36.184251100325831</v>
      </c>
      <c r="I73" s="50">
        <v>30.516653747469881</v>
      </c>
      <c r="J73" s="50">
        <v>39.11077613675041</v>
      </c>
      <c r="K73" s="50">
        <v>27.695586842342713</v>
      </c>
      <c r="L73" s="50">
        <v>33.403166344698718</v>
      </c>
      <c r="M73" s="50">
        <v>32.80520811241896</v>
      </c>
      <c r="N73" s="50">
        <v>36.882784224641597</v>
      </c>
      <c r="O73" s="50">
        <v>32.80520811241896</v>
      </c>
      <c r="P73" s="50">
        <v>41.527501261950079</v>
      </c>
      <c r="Q73" s="50">
        <v>32.80520811241896</v>
      </c>
      <c r="R73" s="50">
        <v>36.900488668751024</v>
      </c>
      <c r="S73" s="50">
        <v>32.80520811241896</v>
      </c>
      <c r="T73" s="50">
        <v>38.945667776838043</v>
      </c>
      <c r="U73" s="50">
        <v>32.80520811241896</v>
      </c>
    </row>
    <row r="74" spans="1:23">
      <c r="A74" s="52" t="s">
        <v>28</v>
      </c>
      <c r="B74" s="50">
        <v>36.294114173002768</v>
      </c>
      <c r="C74" s="50">
        <v>86.95607312263634</v>
      </c>
      <c r="D74" s="50">
        <v>32.016735155919299</v>
      </c>
      <c r="E74" s="50">
        <v>64.055602541445751</v>
      </c>
      <c r="F74" s="50">
        <v>32.34878570345353</v>
      </c>
      <c r="G74" s="50">
        <v>66.739025335890844</v>
      </c>
      <c r="H74" s="50">
        <v>41.309844288533569</v>
      </c>
      <c r="I74" s="50">
        <v>75.035412927958603</v>
      </c>
      <c r="J74" s="50">
        <v>52.16183237654235</v>
      </c>
      <c r="K74" s="50">
        <v>73.772199085691327</v>
      </c>
      <c r="L74" s="50">
        <v>53.397725111522647</v>
      </c>
      <c r="M74" s="50">
        <v>70.586443473758607</v>
      </c>
      <c r="N74" s="50">
        <v>53.953443948648733</v>
      </c>
      <c r="O74" s="50">
        <v>70.586443473758607</v>
      </c>
      <c r="P74" s="50">
        <v>61.609562835959146</v>
      </c>
      <c r="Q74" s="50">
        <v>70.586443473758607</v>
      </c>
      <c r="R74" s="50">
        <v>52.26393713249545</v>
      </c>
      <c r="S74" s="50">
        <v>70.586443473758607</v>
      </c>
      <c r="T74" s="50">
        <v>64.606207510263062</v>
      </c>
      <c r="U74" s="50">
        <v>70.586443473758607</v>
      </c>
    </row>
    <row r="75" spans="1:23">
      <c r="A75" s="52" t="s">
        <v>29</v>
      </c>
      <c r="B75" s="50">
        <v>17.39987266573139</v>
      </c>
      <c r="C75" s="50">
        <v>27.803773092504805</v>
      </c>
      <c r="D75" s="50">
        <v>23.098443926522943</v>
      </c>
      <c r="E75" s="50">
        <v>29.13284535184734</v>
      </c>
      <c r="F75" s="50">
        <v>17.463375309683304</v>
      </c>
      <c r="G75" s="50">
        <v>29.548084285711283</v>
      </c>
      <c r="H75" s="50">
        <v>24.784452007321036</v>
      </c>
      <c r="I75" s="50">
        <v>31.871272649223624</v>
      </c>
      <c r="J75" s="50">
        <v>30.365962024185301</v>
      </c>
      <c r="K75" s="50">
        <v>30.240825763608484</v>
      </c>
      <c r="L75" s="50">
        <v>35.035750295731034</v>
      </c>
      <c r="M75" s="50">
        <v>35.382262216781648</v>
      </c>
      <c r="N75" s="50">
        <v>26.211175264813118</v>
      </c>
      <c r="O75" s="50">
        <v>35.382262216781648</v>
      </c>
      <c r="P75" s="50">
        <v>24.153844886082528</v>
      </c>
      <c r="Q75" s="50">
        <v>35.382262216781648</v>
      </c>
      <c r="R75" s="50">
        <v>33.639111625406287</v>
      </c>
      <c r="S75" s="50">
        <v>35.382262216781648</v>
      </c>
      <c r="T75" s="50">
        <v>28.993487033406197</v>
      </c>
      <c r="U75" s="50">
        <v>35.382262216781648</v>
      </c>
    </row>
    <row r="76" spans="1:23">
      <c r="A76" s="52" t="s">
        <v>30</v>
      </c>
      <c r="B76" s="50">
        <v>2.2967072690869283</v>
      </c>
      <c r="C76" s="50">
        <v>2.1298961509168395</v>
      </c>
      <c r="D76" s="50">
        <v>1.8021890672774614</v>
      </c>
      <c r="E76" s="50">
        <v>2.5476826954060887</v>
      </c>
      <c r="F76" s="50">
        <v>1.9715630446796322</v>
      </c>
      <c r="G76" s="50">
        <v>1.1168030345442579</v>
      </c>
      <c r="H76" s="50">
        <v>1.7585700333143919</v>
      </c>
      <c r="I76" s="50">
        <v>3.1260736659870374</v>
      </c>
      <c r="J76" s="50">
        <v>1.6898699448094789</v>
      </c>
      <c r="K76" s="50">
        <v>2.1451298052791725</v>
      </c>
      <c r="L76" s="50">
        <v>1.4002711555917875</v>
      </c>
      <c r="M76" s="50">
        <v>2.7029592458741334</v>
      </c>
      <c r="N76" s="50">
        <v>2.2141571684904173</v>
      </c>
      <c r="O76" s="50">
        <v>2.7029592458741334</v>
      </c>
      <c r="P76" s="50">
        <v>1.8800730032071473</v>
      </c>
      <c r="Q76" s="50">
        <v>2.7029592458741334</v>
      </c>
      <c r="R76" s="50">
        <v>1.3146032347152554</v>
      </c>
      <c r="S76" s="50">
        <v>2.7029592458741334</v>
      </c>
      <c r="T76" s="50">
        <v>4.023633787122999</v>
      </c>
      <c r="U76" s="50">
        <v>2.7029592458741334</v>
      </c>
    </row>
    <row r="77" spans="1:23">
      <c r="A77" s="52" t="s">
        <v>31</v>
      </c>
      <c r="B77" s="50">
        <v>27.519934142875634</v>
      </c>
      <c r="C77" s="50">
        <v>54.817565606563043</v>
      </c>
      <c r="D77" s="50">
        <v>29.055961979702829</v>
      </c>
      <c r="E77" s="50">
        <v>68.603623656467363</v>
      </c>
      <c r="F77" s="50">
        <v>27.595156063058866</v>
      </c>
      <c r="G77" s="50">
        <v>49.769483777143037</v>
      </c>
      <c r="H77" s="50">
        <v>27.483558114952299</v>
      </c>
      <c r="I77" s="50">
        <v>47.678024274627859</v>
      </c>
      <c r="J77" s="50">
        <v>33.333634530139136</v>
      </c>
      <c r="K77" s="50">
        <v>52.589749213759902</v>
      </c>
      <c r="L77" s="50">
        <v>39.243186372156671</v>
      </c>
      <c r="M77" s="50">
        <v>49.684269508843883</v>
      </c>
      <c r="N77" s="50">
        <v>39.879998154483211</v>
      </c>
      <c r="O77" s="50">
        <v>49.684269508843883</v>
      </c>
      <c r="P77" s="50">
        <v>48.781971659287692</v>
      </c>
      <c r="Q77" s="50">
        <v>49.684269508843883</v>
      </c>
      <c r="R77" s="50">
        <v>35.655506415111262</v>
      </c>
      <c r="S77" s="50">
        <v>49.684269508843883</v>
      </c>
      <c r="T77" s="50">
        <v>58.280219399653291</v>
      </c>
      <c r="U77" s="50">
        <v>49.684269508843883</v>
      </c>
    </row>
    <row r="78" spans="1:23">
      <c r="A78" s="52" t="s">
        <v>32</v>
      </c>
      <c r="B78" s="50">
        <v>33.686437267761285</v>
      </c>
      <c r="C78" s="50">
        <v>30.607164623185611</v>
      </c>
      <c r="D78" s="50">
        <v>28.457089152250237</v>
      </c>
      <c r="E78" s="50">
        <v>21.445607449408175</v>
      </c>
      <c r="F78" s="50">
        <v>35.238170630765083</v>
      </c>
      <c r="G78" s="50">
        <v>23.758879441932692</v>
      </c>
      <c r="H78" s="50">
        <v>44.45933567500601</v>
      </c>
      <c r="I78" s="50">
        <v>23.75406551755804</v>
      </c>
      <c r="J78" s="50">
        <v>40.450695537189318</v>
      </c>
      <c r="K78" s="50">
        <v>16.98171956845529</v>
      </c>
      <c r="L78" s="50">
        <v>46.773639489506394</v>
      </c>
      <c r="M78" s="50">
        <v>20.826851228415528</v>
      </c>
      <c r="N78" s="50">
        <v>59.241482477316424</v>
      </c>
      <c r="O78" s="50">
        <v>20.826851228415528</v>
      </c>
      <c r="P78" s="50">
        <v>53.919774963941805</v>
      </c>
      <c r="Q78" s="50">
        <v>20.826851228415528</v>
      </c>
      <c r="R78" s="50">
        <v>47.627577279200466</v>
      </c>
      <c r="S78" s="50">
        <v>20.826851228415528</v>
      </c>
      <c r="T78" s="50">
        <v>57.322599585357736</v>
      </c>
      <c r="U78" s="50">
        <v>20.826851228415528</v>
      </c>
    </row>
    <row r="79" spans="1:23">
      <c r="A79" s="52" t="s">
        <v>33</v>
      </c>
      <c r="B79" s="50">
        <v>3.0832657361663047</v>
      </c>
      <c r="C79" s="50">
        <v>3.7348758502796504</v>
      </c>
      <c r="D79" s="50">
        <v>4.9340790774160022</v>
      </c>
      <c r="E79" s="50">
        <v>2.7034231355511138</v>
      </c>
      <c r="F79" s="50">
        <v>4.0637522138871356</v>
      </c>
      <c r="G79" s="50">
        <v>2.6879897015870666</v>
      </c>
      <c r="H79" s="50">
        <v>5.3851029570607079</v>
      </c>
      <c r="I79" s="50">
        <v>2.0037246526680144</v>
      </c>
      <c r="J79" s="50">
        <v>5.4384618829360427</v>
      </c>
      <c r="K79" s="50">
        <v>1.2673842384052501</v>
      </c>
      <c r="L79" s="50">
        <v>6.1514558568546676</v>
      </c>
      <c r="M79" s="50">
        <v>4.0785325467830429</v>
      </c>
      <c r="N79" s="50">
        <v>8.5919079343736779</v>
      </c>
      <c r="O79" s="50">
        <v>4.0785325467830429</v>
      </c>
      <c r="P79" s="50">
        <v>8.0968344482838575</v>
      </c>
      <c r="Q79" s="50">
        <v>4.0785325467830429</v>
      </c>
      <c r="R79" s="50">
        <v>7.1719574207797407</v>
      </c>
      <c r="S79" s="50">
        <v>4.0785325467830429</v>
      </c>
      <c r="T79" s="50">
        <v>5.1732126482893115</v>
      </c>
      <c r="U79" s="50">
        <v>4.0785325467830429</v>
      </c>
    </row>
    <row r="80" spans="1:23">
      <c r="A80" s="52" t="s">
        <v>34</v>
      </c>
      <c r="B80" s="50">
        <v>13.512625063316063</v>
      </c>
      <c r="C80" s="50">
        <v>18.638984398497715</v>
      </c>
      <c r="D80" s="50">
        <v>13.03310661197597</v>
      </c>
      <c r="E80" s="50">
        <v>19.045227493689818</v>
      </c>
      <c r="F80" s="50">
        <v>12.420042903313789</v>
      </c>
      <c r="G80" s="50">
        <v>15.447450090655389</v>
      </c>
      <c r="H80" s="50">
        <v>15.894569988665564</v>
      </c>
      <c r="I80" s="50">
        <v>21.212647741242684</v>
      </c>
      <c r="J80" s="50">
        <v>12.326901420929419</v>
      </c>
      <c r="K80" s="50">
        <v>15.533174619006397</v>
      </c>
      <c r="L80" s="50">
        <v>11.065296655409075</v>
      </c>
      <c r="M80" s="50">
        <v>19.541469263276415</v>
      </c>
      <c r="N80" s="50">
        <v>16.031972963665616</v>
      </c>
      <c r="O80" s="50">
        <v>19.541469263276415</v>
      </c>
      <c r="P80" s="50">
        <v>21.340397000529958</v>
      </c>
      <c r="Q80" s="50">
        <v>19.541469263276415</v>
      </c>
      <c r="R80" s="50">
        <v>17.796897118986475</v>
      </c>
      <c r="S80" s="50">
        <v>19.541469263276415</v>
      </c>
      <c r="T80" s="50">
        <v>16.968867836856067</v>
      </c>
      <c r="U80" s="50">
        <v>19.541469263276415</v>
      </c>
    </row>
    <row r="81" spans="1:21">
      <c r="A81" s="52" t="s">
        <v>35</v>
      </c>
      <c r="B81" s="50">
        <v>10.487672908998563</v>
      </c>
      <c r="C81" s="50">
        <v>24.646849220292648</v>
      </c>
      <c r="D81" s="50">
        <v>15.306797441971941</v>
      </c>
      <c r="E81" s="50">
        <v>24.067167793871821</v>
      </c>
      <c r="F81" s="50">
        <v>12.616210994024994</v>
      </c>
      <c r="G81" s="50">
        <v>28.796333468388173</v>
      </c>
      <c r="H81" s="50">
        <v>12.90031985341261</v>
      </c>
      <c r="I81" s="50">
        <v>28.436490657971493</v>
      </c>
      <c r="J81" s="50">
        <v>9.4458473943200474</v>
      </c>
      <c r="K81" s="50">
        <v>14.014139354209428</v>
      </c>
      <c r="L81" s="50">
        <v>13.434853276031516</v>
      </c>
      <c r="M81" s="50">
        <v>26.964173727899471</v>
      </c>
      <c r="N81" s="50">
        <v>11.866206277957943</v>
      </c>
      <c r="O81" s="50">
        <v>26.964173727899471</v>
      </c>
      <c r="P81" s="50">
        <v>14.045624012155988</v>
      </c>
      <c r="Q81" s="50">
        <v>26.964173727899471</v>
      </c>
      <c r="R81" s="50">
        <v>17.106771161595045</v>
      </c>
      <c r="S81" s="50">
        <v>26.964173727899471</v>
      </c>
      <c r="T81" s="50">
        <v>14.238094468260766</v>
      </c>
      <c r="U81" s="50">
        <v>26.964173727899471</v>
      </c>
    </row>
    <row r="82" spans="1:21">
      <c r="A82" s="52" t="s">
        <v>36</v>
      </c>
      <c r="B82" s="50">
        <v>20.517074568969988</v>
      </c>
      <c r="C82" s="50">
        <v>19.711338719231694</v>
      </c>
      <c r="D82" s="50">
        <v>20.496331796253369</v>
      </c>
      <c r="E82" s="50">
        <v>19.696801003734741</v>
      </c>
      <c r="F82" s="50">
        <v>29.33228988503474</v>
      </c>
      <c r="G82" s="50">
        <v>17.106234458050427</v>
      </c>
      <c r="H82" s="50">
        <v>19.84156141049413</v>
      </c>
      <c r="I82" s="50">
        <v>19.131523161972826</v>
      </c>
      <c r="J82" s="50">
        <v>30.760567002068914</v>
      </c>
      <c r="K82" s="50">
        <v>15.887778342551607</v>
      </c>
      <c r="L82" s="50">
        <v>25.047471363394678</v>
      </c>
      <c r="M82" s="50">
        <v>16.773781754712953</v>
      </c>
      <c r="N82" s="50">
        <v>27.770720519194846</v>
      </c>
      <c r="O82" s="50">
        <v>16.773781754712953</v>
      </c>
      <c r="P82" s="50">
        <v>28.463705495572398</v>
      </c>
      <c r="Q82" s="50">
        <v>16.773781754712953</v>
      </c>
      <c r="R82" s="50">
        <v>23.004667688035866</v>
      </c>
      <c r="S82" s="50">
        <v>16.773781754712953</v>
      </c>
      <c r="T82" s="50">
        <v>26.804249205818056</v>
      </c>
      <c r="U82" s="50">
        <v>16.773781754712953</v>
      </c>
    </row>
    <row r="83" spans="1:21">
      <c r="A83" s="52" t="s">
        <v>37</v>
      </c>
      <c r="B83" s="50">
        <v>11.840614356722856</v>
      </c>
      <c r="C83" s="50">
        <v>18.428894853395171</v>
      </c>
      <c r="D83" s="50">
        <v>8.36107426905739</v>
      </c>
      <c r="E83" s="50">
        <v>15.808449166181367</v>
      </c>
      <c r="F83" s="50">
        <v>10.348165207009036</v>
      </c>
      <c r="G83" s="50">
        <v>15.706404967340138</v>
      </c>
      <c r="H83" s="50">
        <v>15.250808021494889</v>
      </c>
      <c r="I83" s="50">
        <v>17.820882401744552</v>
      </c>
      <c r="J83" s="50">
        <v>17.045670055354847</v>
      </c>
      <c r="K83" s="50">
        <v>19.56015160044165</v>
      </c>
      <c r="L83" s="50">
        <v>18.658761499430845</v>
      </c>
      <c r="M83" s="50">
        <v>15.505032231317262</v>
      </c>
      <c r="N83" s="50">
        <v>22.231917154558445</v>
      </c>
      <c r="O83" s="50">
        <v>15.505032231317262</v>
      </c>
      <c r="P83" s="50">
        <v>20.560869068777858</v>
      </c>
      <c r="Q83" s="50">
        <v>15.505032231317262</v>
      </c>
      <c r="R83" s="50">
        <v>23.976669086021651</v>
      </c>
      <c r="S83" s="50">
        <v>15.505032231317262</v>
      </c>
      <c r="T83" s="50">
        <v>26.562377433468466</v>
      </c>
      <c r="U83" s="50">
        <v>15.505032231317262</v>
      </c>
    </row>
    <row r="84" spans="1:21">
      <c r="A84" s="52" t="s">
        <v>38</v>
      </c>
      <c r="B84" s="50">
        <v>5.8621712584371828</v>
      </c>
      <c r="C84" s="50">
        <v>6.5211280240775675</v>
      </c>
      <c r="D84" s="50">
        <v>7.3504200860610363</v>
      </c>
      <c r="E84" s="50">
        <v>5.0204820563604242</v>
      </c>
      <c r="F84" s="50">
        <v>6.9001938260975697</v>
      </c>
      <c r="G84" s="50">
        <v>2.9129918258643768</v>
      </c>
      <c r="H84" s="50">
        <v>6.3290431348960912</v>
      </c>
      <c r="I84" s="50">
        <v>2.2126483675896624</v>
      </c>
      <c r="J84" s="50">
        <v>6.928305996477345</v>
      </c>
      <c r="K84" s="50">
        <v>2.2344489026734964</v>
      </c>
      <c r="L84" s="50">
        <v>12.314493464830674</v>
      </c>
      <c r="M84" s="50">
        <v>3.9172616636934929</v>
      </c>
      <c r="N84" s="50">
        <v>7.9189028542238313</v>
      </c>
      <c r="O84" s="50">
        <v>3.9172616636934929</v>
      </c>
      <c r="P84" s="50">
        <v>11.79153872343195</v>
      </c>
      <c r="Q84" s="50">
        <v>3.9172616636934929</v>
      </c>
      <c r="R84" s="50">
        <v>9.7684068128079105</v>
      </c>
      <c r="S84" s="50">
        <v>3.9172616636934929</v>
      </c>
      <c r="T84" s="50">
        <v>7.6651750440029343</v>
      </c>
      <c r="U84" s="50">
        <v>3.9172616636934929</v>
      </c>
    </row>
    <row r="85" spans="1:21">
      <c r="A85" s="52" t="s">
        <v>39</v>
      </c>
      <c r="B85" s="50">
        <v>2.6785330468636874</v>
      </c>
      <c r="C85" s="50">
        <v>1.2003698042069386</v>
      </c>
      <c r="D85" s="50">
        <v>1.7751962078193109</v>
      </c>
      <c r="E85" s="50">
        <v>2.8690796336828992</v>
      </c>
      <c r="F85" s="50">
        <v>2.1588232056911481</v>
      </c>
      <c r="G85" s="50">
        <v>1.0769476342124</v>
      </c>
      <c r="H85" s="50">
        <v>2.0634824316973401</v>
      </c>
      <c r="I85" s="50">
        <v>1.4508780496018563</v>
      </c>
      <c r="J85" s="50">
        <v>2.7669904544937718</v>
      </c>
      <c r="K85" s="50">
        <v>0.74297112696389656</v>
      </c>
      <c r="L85" s="50">
        <v>2.9262794257238922</v>
      </c>
      <c r="M85" s="50">
        <v>2.4002063641864906</v>
      </c>
      <c r="N85" s="50">
        <v>2.0558689051280417</v>
      </c>
      <c r="O85" s="50">
        <v>2.4002063641864906</v>
      </c>
      <c r="P85" s="50">
        <v>2.0120512962383965</v>
      </c>
      <c r="Q85" s="50">
        <v>2.4002063641864906</v>
      </c>
      <c r="R85" s="50">
        <v>2.2020582832469109</v>
      </c>
      <c r="S85" s="50">
        <v>2.4002063641864906</v>
      </c>
      <c r="T85" s="50">
        <v>2.451155315092135</v>
      </c>
      <c r="U85" s="50">
        <v>2.4002063641864906</v>
      </c>
    </row>
    <row r="86" spans="1:21">
      <c r="A86" s="52" t="s">
        <v>40</v>
      </c>
      <c r="B86" s="50">
        <v>18.592224975968453</v>
      </c>
      <c r="C86" s="50">
        <v>29.527801327037622</v>
      </c>
      <c r="D86" s="50">
        <v>14.609283766633164</v>
      </c>
      <c r="E86" s="50">
        <v>21.960287063595285</v>
      </c>
      <c r="F86" s="50">
        <v>16.512077602248404</v>
      </c>
      <c r="G86" s="50">
        <v>12.005344503986045</v>
      </c>
      <c r="H86" s="50">
        <v>28.825164390392771</v>
      </c>
      <c r="I86" s="50">
        <v>16.114748848859239</v>
      </c>
      <c r="J86" s="50">
        <v>27.472816409557932</v>
      </c>
      <c r="K86" s="50">
        <v>21.493550200062984</v>
      </c>
      <c r="L86" s="50">
        <v>21.944534454265249</v>
      </c>
      <c r="M86" s="50">
        <v>20.058628696087858</v>
      </c>
      <c r="N86" s="50">
        <v>35.680037977439468</v>
      </c>
      <c r="O86" s="50">
        <v>20.058628696087858</v>
      </c>
      <c r="P86" s="50">
        <v>33.726240350329505</v>
      </c>
      <c r="Q86" s="50">
        <v>20.058628696087858</v>
      </c>
      <c r="R86" s="50">
        <v>67.572828279951921</v>
      </c>
      <c r="S86" s="50">
        <v>20.058628696087858</v>
      </c>
      <c r="T86" s="50">
        <v>39.69266522780169</v>
      </c>
      <c r="U86" s="50">
        <v>20.058628696087858</v>
      </c>
    </row>
    <row r="87" spans="1:21">
      <c r="A87" s="52" t="s">
        <v>41</v>
      </c>
      <c r="B87" s="50">
        <v>4.912421366624752</v>
      </c>
      <c r="C87" s="50">
        <v>0.20555877691994151</v>
      </c>
      <c r="D87" s="50">
        <v>9.8143696410039283</v>
      </c>
      <c r="E87" s="50">
        <v>1.9989807443333443</v>
      </c>
      <c r="F87" s="50">
        <v>6.3831760110662508</v>
      </c>
      <c r="G87" s="50">
        <v>0.44469286756998672</v>
      </c>
      <c r="H87" s="50">
        <v>6.3709581824813952</v>
      </c>
      <c r="I87" s="50">
        <v>0.96052828168004545</v>
      </c>
      <c r="J87" s="50">
        <v>7.3975817560172601</v>
      </c>
      <c r="K87" s="50">
        <v>1.1666637679377303</v>
      </c>
      <c r="L87" s="50">
        <v>9.6654423529806479</v>
      </c>
      <c r="M87" s="50">
        <v>0.77465644205967787</v>
      </c>
      <c r="N87" s="50">
        <v>7.4955991503992045</v>
      </c>
      <c r="O87" s="50">
        <v>0.77465644205967787</v>
      </c>
      <c r="P87" s="50">
        <v>7.2933721360056518</v>
      </c>
      <c r="Q87" s="50">
        <v>0.77465644205967787</v>
      </c>
      <c r="R87" s="50">
        <v>10.448111572588248</v>
      </c>
      <c r="S87" s="50">
        <v>0.77465644205967787</v>
      </c>
      <c r="T87" s="50">
        <v>9.2896519017795303</v>
      </c>
      <c r="U87" s="50">
        <v>0.77465644205967787</v>
      </c>
    </row>
    <row r="88" spans="1:21">
      <c r="A88" s="52" t="s">
        <v>42</v>
      </c>
      <c r="B88" s="50">
        <v>2.7247681213021213</v>
      </c>
      <c r="C88" s="50">
        <v>4.4429242491899732</v>
      </c>
      <c r="D88" s="50">
        <v>3.2700165615620591</v>
      </c>
      <c r="E88" s="50">
        <v>5.3188487991101718</v>
      </c>
      <c r="F88" s="50">
        <v>4.2194884119453668</v>
      </c>
      <c r="G88" s="50">
        <v>3.6857777161813283</v>
      </c>
      <c r="H88" s="50">
        <v>3.2249375590847618</v>
      </c>
      <c r="I88" s="50">
        <v>6.6860997154891848</v>
      </c>
      <c r="J88" s="50">
        <v>4.403062906198806</v>
      </c>
      <c r="K88" s="50">
        <v>8.0546046119045034</v>
      </c>
      <c r="L88" s="50">
        <v>4.6213528721412542</v>
      </c>
      <c r="M88" s="50">
        <v>5.443964489190126</v>
      </c>
      <c r="N88" s="50">
        <v>4.566797606763763</v>
      </c>
      <c r="O88" s="50">
        <v>5.443964489190126</v>
      </c>
      <c r="P88" s="50">
        <v>4.029025326799017</v>
      </c>
      <c r="Q88" s="50">
        <v>5.443964489190126</v>
      </c>
      <c r="R88" s="50">
        <v>4.9854061040434701</v>
      </c>
      <c r="S88" s="50">
        <v>5.443964489190126</v>
      </c>
      <c r="T88" s="50">
        <v>5.9423535509801999</v>
      </c>
      <c r="U88" s="50">
        <v>5.443964489190126</v>
      </c>
    </row>
    <row r="89" spans="1:21">
      <c r="A89" s="52" t="s">
        <v>43</v>
      </c>
      <c r="B89" s="50">
        <v>10.856043986715651</v>
      </c>
      <c r="C89" s="50">
        <v>7.8872066545711119</v>
      </c>
      <c r="D89" s="50">
        <v>11.619555796133078</v>
      </c>
      <c r="E89" s="50">
        <v>6.5789223137666877</v>
      </c>
      <c r="F89" s="50">
        <v>8.3742685994782562</v>
      </c>
      <c r="G89" s="50">
        <v>6.7008683146333263</v>
      </c>
      <c r="H89" s="50">
        <v>10.937754913910716</v>
      </c>
      <c r="I89" s="50">
        <v>6.4874118604261124</v>
      </c>
      <c r="J89" s="50">
        <v>12.817362780329303</v>
      </c>
      <c r="K89" s="50">
        <v>4.8536916440710955</v>
      </c>
      <c r="L89" s="50">
        <v>12.613865587051119</v>
      </c>
      <c r="M89" s="50">
        <v>9.5773756742459391</v>
      </c>
      <c r="N89" s="50">
        <v>14.272316790917587</v>
      </c>
      <c r="O89" s="50">
        <v>9.5773756742459391</v>
      </c>
      <c r="P89" s="50">
        <v>17.536507969208348</v>
      </c>
      <c r="Q89" s="50">
        <v>9.5773756742459391</v>
      </c>
      <c r="R89" s="50">
        <v>18.979678293018214</v>
      </c>
      <c r="S89" s="50">
        <v>9.5773756742459391</v>
      </c>
      <c r="T89" s="50">
        <v>19.923672941394148</v>
      </c>
      <c r="U89" s="50">
        <v>9.5773756742459391</v>
      </c>
    </row>
    <row r="90" spans="1:21">
      <c r="A90" s="52" t="s">
        <v>44</v>
      </c>
      <c r="B90" s="50">
        <v>15.014320973067854</v>
      </c>
      <c r="C90" s="50">
        <v>9.5071691029971106</v>
      </c>
      <c r="D90" s="50">
        <v>14.105826737364641</v>
      </c>
      <c r="E90" s="50">
        <v>11.41156245219938</v>
      </c>
      <c r="F90" s="50">
        <v>17.241175369306831</v>
      </c>
      <c r="G90" s="50">
        <v>13.769354343718129</v>
      </c>
      <c r="H90" s="50">
        <v>25.722251983736832</v>
      </c>
      <c r="I90" s="50">
        <v>12.8988560133891</v>
      </c>
      <c r="J90" s="50">
        <v>23.034059767057929</v>
      </c>
      <c r="K90" s="50">
        <v>11.095768226906364</v>
      </c>
      <c r="L90" s="50">
        <v>27.346056852851827</v>
      </c>
      <c r="M90" s="50">
        <v>9.3354705009393015</v>
      </c>
      <c r="N90" s="50">
        <v>29.102344615499113</v>
      </c>
      <c r="O90" s="50">
        <v>9.3354705009393015</v>
      </c>
      <c r="P90" s="50">
        <v>41.101275534545998</v>
      </c>
      <c r="Q90" s="50">
        <v>9.3354705009393015</v>
      </c>
      <c r="R90" s="50">
        <v>32.533117913873198</v>
      </c>
      <c r="S90" s="50">
        <v>9.3354705009393015</v>
      </c>
      <c r="T90" s="50">
        <v>33.81636802956298</v>
      </c>
      <c r="U90" s="50">
        <v>9.3354705009393015</v>
      </c>
    </row>
    <row r="91" spans="1:21">
      <c r="A91" s="52" t="s">
        <v>45</v>
      </c>
      <c r="B91" s="50">
        <v>10.897257638594901</v>
      </c>
      <c r="C91" s="50">
        <v>12.823483318936423</v>
      </c>
      <c r="D91" s="50">
        <v>9.3355147206768443</v>
      </c>
      <c r="E91" s="50">
        <v>14.969144363602066</v>
      </c>
      <c r="F91" s="50">
        <v>9.4255155376593684</v>
      </c>
      <c r="G91" s="50">
        <v>12.973749558114367</v>
      </c>
      <c r="H91" s="50">
        <v>15.783960292297145</v>
      </c>
      <c r="I91" s="50">
        <v>15.302119728169023</v>
      </c>
      <c r="J91" s="50">
        <v>14.275150864900741</v>
      </c>
      <c r="K91" s="50">
        <v>12.80388210099183</v>
      </c>
      <c r="L91" s="50">
        <v>16.90339127758747</v>
      </c>
      <c r="M91" s="50">
        <v>16.086833125094291</v>
      </c>
      <c r="N91" s="50">
        <v>15.187939570429819</v>
      </c>
      <c r="O91" s="50">
        <v>16.086833125094291</v>
      </c>
      <c r="P91" s="50">
        <v>21.805621299537027</v>
      </c>
      <c r="Q91" s="50">
        <v>16.086833125094291</v>
      </c>
      <c r="R91" s="50">
        <v>23.034544094199767</v>
      </c>
      <c r="S91" s="50">
        <v>16.086833125094291</v>
      </c>
      <c r="T91" s="50">
        <v>22.741877828421366</v>
      </c>
      <c r="U91" s="50">
        <v>16.086833125094291</v>
      </c>
    </row>
    <row r="92" spans="1:21">
      <c r="A92" s="52" t="s">
        <v>46</v>
      </c>
      <c r="B92" s="50">
        <v>22.430010953822144</v>
      </c>
      <c r="C92" s="50">
        <v>55.291319375236554</v>
      </c>
      <c r="D92" s="50">
        <v>24.880758000919048</v>
      </c>
      <c r="E92" s="50">
        <v>34.199045866227891</v>
      </c>
      <c r="F92" s="50">
        <v>30.443762942860499</v>
      </c>
      <c r="G92" s="50">
        <v>43.425470114362085</v>
      </c>
      <c r="H92" s="50">
        <v>32.803829287517921</v>
      </c>
      <c r="I92" s="50">
        <v>30.293277639421131</v>
      </c>
      <c r="J92" s="50">
        <v>28.11923510674697</v>
      </c>
      <c r="K92" s="50">
        <v>40.543322688228017</v>
      </c>
      <c r="L92" s="50">
        <v>30.907585940607309</v>
      </c>
      <c r="M92" s="50">
        <v>47.631355340126277</v>
      </c>
      <c r="N92" s="50">
        <v>36.402888597915698</v>
      </c>
      <c r="O92" s="50">
        <v>47.631355340126277</v>
      </c>
      <c r="P92" s="50">
        <v>35.735735162018067</v>
      </c>
      <c r="Q92" s="50">
        <v>47.631355340126277</v>
      </c>
      <c r="R92" s="50">
        <v>40.098428187062623</v>
      </c>
      <c r="S92" s="50">
        <v>47.631355340126277</v>
      </c>
      <c r="T92" s="50">
        <v>31.869002645087928</v>
      </c>
      <c r="U92" s="50">
        <v>47.631355340126277</v>
      </c>
    </row>
    <row r="93" spans="1:21">
      <c r="A93" s="52" t="s">
        <v>47</v>
      </c>
      <c r="B93" s="50">
        <v>14.845153707448434</v>
      </c>
      <c r="C93" s="50">
        <v>31.799626865386976</v>
      </c>
      <c r="D93" s="50">
        <v>14.698823968923044</v>
      </c>
      <c r="E93" s="50">
        <v>24.130053301570833</v>
      </c>
      <c r="F93" s="50">
        <v>9.3454175270332929</v>
      </c>
      <c r="G93" s="50">
        <v>26.82711391465169</v>
      </c>
      <c r="H93" s="50">
        <v>12.838367542991522</v>
      </c>
      <c r="I93" s="50">
        <v>32.55048504860649</v>
      </c>
      <c r="J93" s="50">
        <v>13.152043869961954</v>
      </c>
      <c r="K93" s="50">
        <v>29.025123078475289</v>
      </c>
      <c r="L93" s="50">
        <v>12.679881697286197</v>
      </c>
      <c r="M93" s="50">
        <v>40.358331172589331</v>
      </c>
      <c r="N93" s="50">
        <v>15.367273513471265</v>
      </c>
      <c r="O93" s="50">
        <v>40.358331172589331</v>
      </c>
      <c r="P93" s="50">
        <v>25.704570646437137</v>
      </c>
      <c r="Q93" s="50">
        <v>40.358331172589331</v>
      </c>
      <c r="R93" s="50">
        <v>17.370205250928002</v>
      </c>
      <c r="S93" s="50">
        <v>40.358331172589331</v>
      </c>
      <c r="T93" s="50">
        <v>30.331551382074291</v>
      </c>
      <c r="U93" s="50">
        <v>40.358331172589331</v>
      </c>
    </row>
    <row r="94" spans="1:21">
      <c r="A94" s="52" t="s">
        <v>48</v>
      </c>
      <c r="B94" s="50">
        <v>12.272266409959938</v>
      </c>
      <c r="C94" s="50">
        <v>3.4514900157259301</v>
      </c>
      <c r="D94" s="50">
        <v>8.4432144358625969</v>
      </c>
      <c r="E94" s="50">
        <v>3.0186250517996829</v>
      </c>
      <c r="F94" s="50">
        <v>13.600736992955813</v>
      </c>
      <c r="G94" s="50">
        <v>3.314542249776169</v>
      </c>
      <c r="H94" s="50">
        <v>13.665093024344889</v>
      </c>
      <c r="I94" s="50">
        <v>2.5377420810432474</v>
      </c>
      <c r="J94" s="50">
        <v>13.990180109536949</v>
      </c>
      <c r="K94" s="50">
        <v>1.2487656660469135</v>
      </c>
      <c r="L94" s="50">
        <v>12.568640054483447</v>
      </c>
      <c r="M94" s="50">
        <v>3.1827687493443695</v>
      </c>
      <c r="N94" s="50">
        <v>13.433317617303899</v>
      </c>
      <c r="O94" s="50">
        <v>3.1827687493443695</v>
      </c>
      <c r="P94" s="50">
        <v>15.743629561849792</v>
      </c>
      <c r="Q94" s="50">
        <v>3.1827687493443695</v>
      </c>
      <c r="R94" s="50">
        <v>14.039446739543129</v>
      </c>
      <c r="S94" s="50">
        <v>3.1827687493443695</v>
      </c>
      <c r="T94" s="50">
        <v>11.70402093909153</v>
      </c>
      <c r="U94" s="50">
        <v>3.1827687493443695</v>
      </c>
    </row>
    <row r="95" spans="1:21">
      <c r="A95" s="52" t="s">
        <v>49</v>
      </c>
      <c r="B95" s="50">
        <v>9.4851166960487578</v>
      </c>
      <c r="C95" s="50">
        <v>12.403739333817731</v>
      </c>
      <c r="D95" s="50">
        <v>7.7372343198018081</v>
      </c>
      <c r="E95" s="50">
        <v>13.405072267988299</v>
      </c>
      <c r="F95" s="50">
        <v>7.1514197378009428</v>
      </c>
      <c r="G95" s="50">
        <v>17.039701895112731</v>
      </c>
      <c r="H95" s="50">
        <v>10.970828449468957</v>
      </c>
      <c r="I95" s="50">
        <v>17.636096086293726</v>
      </c>
      <c r="J95" s="50">
        <v>10.802397654330209</v>
      </c>
      <c r="K95" s="50">
        <v>14.650424059563033</v>
      </c>
      <c r="L95" s="50">
        <v>13.354202611139204</v>
      </c>
      <c r="M95" s="50">
        <v>19.244701889242446</v>
      </c>
      <c r="N95" s="50">
        <v>13.00317941487438</v>
      </c>
      <c r="O95" s="50">
        <v>19.244701889242446</v>
      </c>
      <c r="P95" s="50">
        <v>10.876934189159085</v>
      </c>
      <c r="Q95" s="50">
        <v>19.244701889242446</v>
      </c>
      <c r="R95" s="50">
        <v>8.9567025811830874</v>
      </c>
      <c r="S95" s="50">
        <v>19.244701889242446</v>
      </c>
      <c r="T95" s="50">
        <v>10.429391684558512</v>
      </c>
      <c r="U95" s="50">
        <v>19.244701889242446</v>
      </c>
    </row>
    <row r="96" spans="1:21">
      <c r="A96" s="52" t="s">
        <v>50</v>
      </c>
      <c r="B96" s="50">
        <v>16.866692575236335</v>
      </c>
      <c r="C96" s="50">
        <v>34.409680396792837</v>
      </c>
      <c r="D96" s="50">
        <v>18.022542983751482</v>
      </c>
      <c r="E96" s="50">
        <v>36.358544056328668</v>
      </c>
      <c r="F96" s="50">
        <v>17.887334492563589</v>
      </c>
      <c r="G96" s="50">
        <v>40.780332233700143</v>
      </c>
      <c r="H96" s="50">
        <v>19.708716698792408</v>
      </c>
      <c r="I96" s="50">
        <v>44.107892567007021</v>
      </c>
      <c r="J96" s="50">
        <v>17.547346918853577</v>
      </c>
      <c r="K96" s="50">
        <v>43.1528957839814</v>
      </c>
      <c r="L96" s="50">
        <v>17.567281271621319</v>
      </c>
      <c r="M96" s="50">
        <v>48.511319903534385</v>
      </c>
      <c r="N96" s="50">
        <v>20.48128675723742</v>
      </c>
      <c r="O96" s="50">
        <v>48.511319903534385</v>
      </c>
      <c r="P96" s="50">
        <v>19.974918625237422</v>
      </c>
      <c r="Q96" s="50">
        <v>48.511319903534385</v>
      </c>
      <c r="R96" s="50">
        <v>27.185543088455788</v>
      </c>
      <c r="S96" s="50">
        <v>48.511319903534385</v>
      </c>
      <c r="T96" s="50">
        <v>30.366177790548193</v>
      </c>
      <c r="U96" s="50">
        <v>48.511319903534385</v>
      </c>
    </row>
    <row r="97" spans="1:23">
      <c r="A97" s="52" t="s">
        <v>51</v>
      </c>
      <c r="B97" s="50">
        <v>92</v>
      </c>
      <c r="C97" s="50"/>
      <c r="D97" s="50">
        <v>92</v>
      </c>
      <c r="E97" s="50"/>
      <c r="F97" s="50">
        <v>92</v>
      </c>
      <c r="G97" s="50"/>
      <c r="H97" s="50">
        <v>92</v>
      </c>
      <c r="I97" s="50"/>
      <c r="J97" s="50">
        <v>92</v>
      </c>
      <c r="K97" s="50"/>
      <c r="L97" s="50">
        <v>74</v>
      </c>
      <c r="M97" s="50"/>
      <c r="N97" s="50">
        <v>74</v>
      </c>
      <c r="O97" s="50"/>
      <c r="P97" s="50">
        <v>74</v>
      </c>
      <c r="Q97" s="50"/>
      <c r="R97" s="50">
        <v>74</v>
      </c>
      <c r="S97" s="50"/>
      <c r="T97" s="50">
        <v>74</v>
      </c>
      <c r="U97" s="50"/>
    </row>
    <row r="98" spans="1:23">
      <c r="A98" s="52" t="s">
        <v>4</v>
      </c>
      <c r="B98" s="51">
        <v>460.02239076563473</v>
      </c>
      <c r="C98" s="51">
        <v>548.71783483854892</v>
      </c>
      <c r="D98" s="51">
        <v>448.4186615885879</v>
      </c>
      <c r="E98" s="51">
        <v>501.92600480379372</v>
      </c>
      <c r="F98" s="51">
        <v>467.36145809695432</v>
      </c>
      <c r="G98" s="51">
        <v>494.15007220965418</v>
      </c>
      <c r="H98" s="51">
        <v>543.19381993643879</v>
      </c>
      <c r="I98" s="51">
        <v>510.59612845826297</v>
      </c>
      <c r="J98" s="51">
        <v>565.46650533886441</v>
      </c>
      <c r="K98" s="51">
        <v>481.1372730198961</v>
      </c>
      <c r="L98" s="51">
        <v>575.29462665854692</v>
      </c>
      <c r="M98" s="51">
        <v>539.03490210488121</v>
      </c>
      <c r="N98" s="51">
        <v>620.72608250066423</v>
      </c>
      <c r="O98" s="51">
        <v>539.03490210488121</v>
      </c>
      <c r="P98" s="51">
        <v>668.53140225271818</v>
      </c>
      <c r="Q98" s="51">
        <v>539.03490210488121</v>
      </c>
      <c r="R98" s="51">
        <v>668.86955116784861</v>
      </c>
      <c r="S98" s="51">
        <v>539.03490210488121</v>
      </c>
      <c r="T98" s="51">
        <v>705.89305961726586</v>
      </c>
      <c r="U98" s="51">
        <v>539.03490210488121</v>
      </c>
    </row>
    <row r="99" spans="1:23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2"/>
      <c r="W99" s="32"/>
    </row>
    <row r="100" spans="1:23">
      <c r="A100" s="74" t="s">
        <v>82</v>
      </c>
      <c r="B100" s="74"/>
      <c r="C100" s="74"/>
      <c r="D100" s="74"/>
      <c r="E100" s="74"/>
      <c r="F100" s="74"/>
      <c r="G100" s="74"/>
      <c r="H100" s="74"/>
      <c r="I100" s="74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 spans="1:23">
      <c r="A101" s="27"/>
      <c r="B101" s="75">
        <v>2026</v>
      </c>
      <c r="C101" s="75"/>
      <c r="D101" s="75">
        <v>2027</v>
      </c>
      <c r="E101" s="75"/>
      <c r="F101" s="75">
        <v>2028</v>
      </c>
      <c r="G101" s="75"/>
      <c r="H101" s="75">
        <v>2029</v>
      </c>
      <c r="I101" s="75"/>
      <c r="J101" s="75">
        <v>2030</v>
      </c>
      <c r="K101" s="75"/>
      <c r="L101" s="75">
        <v>2031</v>
      </c>
      <c r="M101" s="75"/>
      <c r="N101" s="75">
        <v>2032</v>
      </c>
      <c r="O101" s="75"/>
      <c r="P101" s="75">
        <v>2033</v>
      </c>
      <c r="Q101" s="75"/>
      <c r="R101" s="75">
        <v>2034</v>
      </c>
      <c r="S101" s="75"/>
      <c r="T101" s="75">
        <v>2035</v>
      </c>
      <c r="U101" s="75"/>
      <c r="V101" s="75" t="s">
        <v>52</v>
      </c>
      <c r="W101" s="75"/>
    </row>
    <row r="102" spans="1:23" ht="36.75" customHeight="1">
      <c r="A102" s="49" t="s">
        <v>23</v>
      </c>
      <c r="B102" s="49" t="s">
        <v>24</v>
      </c>
      <c r="C102" s="49" t="s">
        <v>2</v>
      </c>
      <c r="D102" s="49" t="s">
        <v>24</v>
      </c>
      <c r="E102" s="49" t="s">
        <v>2</v>
      </c>
      <c r="F102" s="49" t="s">
        <v>24</v>
      </c>
      <c r="G102" s="49" t="s">
        <v>2</v>
      </c>
      <c r="H102" s="49" t="s">
        <v>24</v>
      </c>
      <c r="I102" s="49" t="s">
        <v>2</v>
      </c>
      <c r="J102" s="49" t="s">
        <v>24</v>
      </c>
      <c r="K102" s="49" t="s">
        <v>2</v>
      </c>
      <c r="L102" s="49" t="s">
        <v>24</v>
      </c>
      <c r="M102" s="49" t="s">
        <v>2</v>
      </c>
      <c r="N102" s="49" t="s">
        <v>24</v>
      </c>
      <c r="O102" s="49" t="s">
        <v>2</v>
      </c>
      <c r="P102" s="49" t="s">
        <v>24</v>
      </c>
      <c r="Q102" s="49" t="s">
        <v>2</v>
      </c>
      <c r="R102" s="49" t="s">
        <v>24</v>
      </c>
      <c r="S102" s="49" t="s">
        <v>2</v>
      </c>
      <c r="T102" s="49" t="s">
        <v>24</v>
      </c>
      <c r="U102" s="49" t="s">
        <v>2</v>
      </c>
      <c r="V102" s="49" t="s">
        <v>24</v>
      </c>
      <c r="W102" s="49" t="s">
        <v>2</v>
      </c>
    </row>
    <row r="103" spans="1:23">
      <c r="A103" s="52" t="s">
        <v>25</v>
      </c>
      <c r="B103" s="50">
        <v>5.6127662307207844</v>
      </c>
      <c r="C103" s="50">
        <v>5.8284255995914735</v>
      </c>
      <c r="D103" s="50">
        <v>6.6209570770782573</v>
      </c>
      <c r="E103" s="50">
        <v>5.8284255995914735</v>
      </c>
      <c r="F103" s="50">
        <v>3.9907286089656075</v>
      </c>
      <c r="G103" s="50">
        <v>5.8284255995914735</v>
      </c>
      <c r="H103" s="50">
        <v>5.1024993420248128</v>
      </c>
      <c r="I103" s="50">
        <v>5.8284255995914735</v>
      </c>
      <c r="J103" s="50">
        <v>6.3037014606415251</v>
      </c>
      <c r="K103" s="50">
        <v>5.8284255995914735</v>
      </c>
      <c r="L103" s="50">
        <v>3.8335171586449772</v>
      </c>
      <c r="M103" s="50">
        <v>4.6427598064745741</v>
      </c>
      <c r="N103" s="50">
        <v>3.4871707278393087</v>
      </c>
      <c r="O103" s="50">
        <v>4.6427598064745741</v>
      </c>
      <c r="P103" s="50">
        <v>4.7717496551061318</v>
      </c>
      <c r="Q103" s="50">
        <v>4.6427598064745741</v>
      </c>
      <c r="R103" s="50">
        <v>3.3020146087973008</v>
      </c>
      <c r="S103" s="50">
        <v>4.6427598064745741</v>
      </c>
      <c r="T103" s="50">
        <v>5.2902090948765732</v>
      </c>
      <c r="U103" s="50">
        <v>4.6427598064745741</v>
      </c>
      <c r="V103" s="50">
        <v>86.171258329850332</v>
      </c>
      <c r="W103" s="50">
        <v>124.62413109368974</v>
      </c>
    </row>
    <row r="104" spans="1:23">
      <c r="A104" s="52" t="s">
        <v>26</v>
      </c>
      <c r="B104" s="50">
        <v>21.344908821251188</v>
      </c>
      <c r="C104" s="50">
        <v>6.4634801511294091</v>
      </c>
      <c r="D104" s="50">
        <v>18.427634000238424</v>
      </c>
      <c r="E104" s="50">
        <v>6.4634801511294091</v>
      </c>
      <c r="F104" s="50">
        <v>19.692634901047043</v>
      </c>
      <c r="G104" s="50">
        <v>6.4634801511294091</v>
      </c>
      <c r="H104" s="50">
        <v>22.519767214118048</v>
      </c>
      <c r="I104" s="50">
        <v>6.4634801511294091</v>
      </c>
      <c r="J104" s="50">
        <v>16.363442516620136</v>
      </c>
      <c r="K104" s="50">
        <v>6.4634801511294091</v>
      </c>
      <c r="L104" s="50">
        <v>15.696049980104043</v>
      </c>
      <c r="M104" s="50">
        <v>4.3211350245949909</v>
      </c>
      <c r="N104" s="50">
        <v>18.172460966117054</v>
      </c>
      <c r="O104" s="50">
        <v>4.3211350245949909</v>
      </c>
      <c r="P104" s="50">
        <v>19.515592610441097</v>
      </c>
      <c r="Q104" s="50">
        <v>4.3211350245949909</v>
      </c>
      <c r="R104" s="50">
        <v>12.593136317092199</v>
      </c>
      <c r="S104" s="50">
        <v>4.3211350245949909</v>
      </c>
      <c r="T104" s="50">
        <v>13.167864732991022</v>
      </c>
      <c r="U104" s="50">
        <v>4.3211350245949909</v>
      </c>
      <c r="V104" s="50">
        <v>348.11724010398029</v>
      </c>
      <c r="W104" s="50">
        <v>169.56200346025241</v>
      </c>
    </row>
    <row r="105" spans="1:23">
      <c r="A105" s="52" t="s">
        <v>27</v>
      </c>
      <c r="B105" s="50">
        <v>39.541501637241488</v>
      </c>
      <c r="C105" s="50">
        <v>26.922803560019354</v>
      </c>
      <c r="D105" s="50">
        <v>42.256435778289593</v>
      </c>
      <c r="E105" s="50">
        <v>26.922803560019354</v>
      </c>
      <c r="F105" s="50">
        <v>40.251812407962809</v>
      </c>
      <c r="G105" s="50">
        <v>26.922803560019354</v>
      </c>
      <c r="H105" s="50">
        <v>42.201102177326838</v>
      </c>
      <c r="I105" s="50">
        <v>26.922803560019354</v>
      </c>
      <c r="J105" s="50">
        <v>46.415096045172035</v>
      </c>
      <c r="K105" s="50">
        <v>26.922803560019354</v>
      </c>
      <c r="L105" s="50">
        <v>31.487418296560573</v>
      </c>
      <c r="M105" s="50">
        <v>28.328383959329901</v>
      </c>
      <c r="N105" s="50">
        <v>39.423086928276305</v>
      </c>
      <c r="O105" s="50">
        <v>28.328383959329901</v>
      </c>
      <c r="P105" s="50">
        <v>41.145588930386744</v>
      </c>
      <c r="Q105" s="50">
        <v>28.328383959329901</v>
      </c>
      <c r="R105" s="50">
        <v>44.036128115038387</v>
      </c>
      <c r="S105" s="50">
        <v>28.328383959329901</v>
      </c>
      <c r="T105" s="50">
        <v>59.54565441263226</v>
      </c>
      <c r="U105" s="50">
        <v>28.328383959329901</v>
      </c>
      <c r="V105" s="50">
        <v>763.52801453924963</v>
      </c>
      <c r="W105" s="50">
        <v>603.91455150489276</v>
      </c>
    </row>
    <row r="106" spans="1:23">
      <c r="A106" s="52" t="s">
        <v>28</v>
      </c>
      <c r="B106" s="50">
        <v>76.039693507044163</v>
      </c>
      <c r="C106" s="50">
        <v>72.523594325059648</v>
      </c>
      <c r="D106" s="50">
        <v>68.239983263170771</v>
      </c>
      <c r="E106" s="50">
        <v>72.523594325059648</v>
      </c>
      <c r="F106" s="50">
        <v>57.07674532254844</v>
      </c>
      <c r="G106" s="50">
        <v>72.523594325059648</v>
      </c>
      <c r="H106" s="50">
        <v>54.437542285309512</v>
      </c>
      <c r="I106" s="50">
        <v>72.523594325059648</v>
      </c>
      <c r="J106" s="50">
        <v>66.861377649322677</v>
      </c>
      <c r="K106" s="50">
        <v>72.523594325059648</v>
      </c>
      <c r="L106" s="50">
        <v>56.192345346894108</v>
      </c>
      <c r="M106" s="50">
        <v>62.247639329944448</v>
      </c>
      <c r="N106" s="50">
        <v>64.780793614123439</v>
      </c>
      <c r="O106" s="50">
        <v>62.247639329944448</v>
      </c>
      <c r="P106" s="50">
        <v>56.596031767237911</v>
      </c>
      <c r="Q106" s="50">
        <v>62.247639329944448</v>
      </c>
      <c r="R106" s="50">
        <v>58.717641689007188</v>
      </c>
      <c r="S106" s="50">
        <v>62.247639329944448</v>
      </c>
      <c r="T106" s="50">
        <v>78.684643928324903</v>
      </c>
      <c r="U106" s="50">
        <v>62.247639329944448</v>
      </c>
      <c r="V106" s="50">
        <v>1117.5889866093239</v>
      </c>
      <c r="W106" s="50">
        <v>1393.3466986574369</v>
      </c>
    </row>
    <row r="107" spans="1:23">
      <c r="A107" s="52" t="s">
        <v>29</v>
      </c>
      <c r="B107" s="50">
        <v>31.935586667885424</v>
      </c>
      <c r="C107" s="50">
        <v>23.527789780871583</v>
      </c>
      <c r="D107" s="50">
        <v>38.488485445566333</v>
      </c>
      <c r="E107" s="50">
        <v>23.527789780871583</v>
      </c>
      <c r="F107" s="50">
        <v>25.372685876581773</v>
      </c>
      <c r="G107" s="50">
        <v>23.527789780871583</v>
      </c>
      <c r="H107" s="50">
        <v>28.717227027811905</v>
      </c>
      <c r="I107" s="50">
        <v>23.527789780871583</v>
      </c>
      <c r="J107" s="50">
        <v>34.34945701071225</v>
      </c>
      <c r="K107" s="50">
        <v>23.527789780871583</v>
      </c>
      <c r="L107" s="50">
        <v>27.131144701875943</v>
      </c>
      <c r="M107" s="50">
        <v>18.292640344147955</v>
      </c>
      <c r="N107" s="50">
        <v>22.977315608340223</v>
      </c>
      <c r="O107" s="50">
        <v>18.292640344147955</v>
      </c>
      <c r="P107" s="50">
        <v>29.406461832641313</v>
      </c>
      <c r="Q107" s="50">
        <v>18.292640344147955</v>
      </c>
      <c r="R107" s="50">
        <v>59.746633343617837</v>
      </c>
      <c r="S107" s="50">
        <v>18.292640344147955</v>
      </c>
      <c r="T107" s="50">
        <v>45.284833144218709</v>
      </c>
      <c r="U107" s="50">
        <v>18.292640344147955</v>
      </c>
      <c r="V107" s="50">
        <v>604.55530569813493</v>
      </c>
      <c r="W107" s="50">
        <v>534.61026285190155</v>
      </c>
    </row>
    <row r="108" spans="1:23">
      <c r="A108" s="52" t="s">
        <v>30</v>
      </c>
      <c r="B108" s="50">
        <v>1.3832598839935164</v>
      </c>
      <c r="C108" s="50">
        <v>3.9289133763555721</v>
      </c>
      <c r="D108" s="50">
        <v>1.760373452703534</v>
      </c>
      <c r="E108" s="50">
        <v>3.9289133763555721</v>
      </c>
      <c r="F108" s="50">
        <v>1.9176810149988031</v>
      </c>
      <c r="G108" s="50">
        <v>3.9289133763555721</v>
      </c>
      <c r="H108" s="50">
        <v>3.1427959029146906</v>
      </c>
      <c r="I108" s="50">
        <v>3.9289133763555721</v>
      </c>
      <c r="J108" s="50">
        <v>1.9013273878148931</v>
      </c>
      <c r="K108" s="50">
        <v>3.9289133763555721</v>
      </c>
      <c r="L108" s="50">
        <v>2.996776607187325</v>
      </c>
      <c r="M108" s="50">
        <v>2.470561955143153</v>
      </c>
      <c r="N108" s="50">
        <v>1.7374766459971946</v>
      </c>
      <c r="O108" s="50">
        <v>2.470561955143153</v>
      </c>
      <c r="P108" s="50">
        <v>4.8112843756704828</v>
      </c>
      <c r="Q108" s="50">
        <v>2.470561955143153</v>
      </c>
      <c r="R108" s="50">
        <v>3.6502387254255009</v>
      </c>
      <c r="S108" s="50">
        <v>2.470561955143153</v>
      </c>
      <c r="T108" s="50">
        <v>4.0012728667049018</v>
      </c>
      <c r="U108" s="50">
        <v>2.470561955143153</v>
      </c>
      <c r="V108" s="50">
        <v>47.654124571706333</v>
      </c>
      <c r="W108" s="50">
        <v>56.577758238997681</v>
      </c>
    </row>
    <row r="109" spans="1:23">
      <c r="A109" s="52" t="s">
        <v>31</v>
      </c>
      <c r="B109" s="50">
        <v>37.212945607899449</v>
      </c>
      <c r="C109" s="50">
        <v>46.304684365671598</v>
      </c>
      <c r="D109" s="50">
        <v>37.740050002828596</v>
      </c>
      <c r="E109" s="50">
        <v>46.304684365671598</v>
      </c>
      <c r="F109" s="50">
        <v>35.63200544064609</v>
      </c>
      <c r="G109" s="50">
        <v>46.304684365671598</v>
      </c>
      <c r="H109" s="50">
        <v>44.155887434775053</v>
      </c>
      <c r="I109" s="50">
        <v>46.304684365671598</v>
      </c>
      <c r="J109" s="50">
        <v>47.868991756934633</v>
      </c>
      <c r="K109" s="50">
        <v>46.304684365671598</v>
      </c>
      <c r="L109" s="50">
        <v>42.338095541591962</v>
      </c>
      <c r="M109" s="50">
        <v>40.477296169604251</v>
      </c>
      <c r="N109" s="50">
        <v>43.548750814333012</v>
      </c>
      <c r="O109" s="50">
        <v>40.477296169604251</v>
      </c>
      <c r="P109" s="50">
        <v>29.053223412732805</v>
      </c>
      <c r="Q109" s="50">
        <v>40.477296169604251</v>
      </c>
      <c r="R109" s="50">
        <v>38.196084023969483</v>
      </c>
      <c r="S109" s="50">
        <v>40.477296169604251</v>
      </c>
      <c r="T109" s="50">
        <v>52.657939103051454</v>
      </c>
      <c r="U109" s="50">
        <v>40.477296169604251</v>
      </c>
      <c r="V109" s="50">
        <v>775.23309997018362</v>
      </c>
      <c r="W109" s="50">
        <v>955.78969674916004</v>
      </c>
    </row>
    <row r="110" spans="1:23">
      <c r="A110" s="52" t="s">
        <v>32</v>
      </c>
      <c r="B110" s="50">
        <v>59.856016130890985</v>
      </c>
      <c r="C110" s="50">
        <v>15.240570090357705</v>
      </c>
      <c r="D110" s="50">
        <v>46.11539982004944</v>
      </c>
      <c r="E110" s="50">
        <v>15.240570090357705</v>
      </c>
      <c r="F110" s="50">
        <v>41.055495112546218</v>
      </c>
      <c r="G110" s="50">
        <v>15.240570090357705</v>
      </c>
      <c r="H110" s="50">
        <v>44.963503415071877</v>
      </c>
      <c r="I110" s="50">
        <v>15.240570090357705</v>
      </c>
      <c r="J110" s="50">
        <v>51.254614044588685</v>
      </c>
      <c r="K110" s="50">
        <v>15.240570090357705</v>
      </c>
      <c r="L110" s="50">
        <v>45.018566439830046</v>
      </c>
      <c r="M110" s="50">
        <v>16.939786736784686</v>
      </c>
      <c r="N110" s="50">
        <v>61.16943528322291</v>
      </c>
      <c r="O110" s="50">
        <v>16.939786736784686</v>
      </c>
      <c r="P110" s="50">
        <v>59.786981293776975</v>
      </c>
      <c r="Q110" s="50">
        <v>16.939786736784686</v>
      </c>
      <c r="R110" s="50">
        <v>55.861129532770377</v>
      </c>
      <c r="S110" s="50">
        <v>16.939786736784686</v>
      </c>
      <c r="T110" s="50">
        <v>85.522519719777534</v>
      </c>
      <c r="U110" s="50">
        <v>16.939786736784686</v>
      </c>
      <c r="V110" s="50">
        <v>997.78046285081973</v>
      </c>
      <c r="W110" s="50">
        <v>381.58347687832929</v>
      </c>
    </row>
    <row r="111" spans="1:23">
      <c r="A111" s="52" t="s">
        <v>33</v>
      </c>
      <c r="B111" s="50">
        <v>11.998101552162325</v>
      </c>
      <c r="C111" s="50">
        <v>2.8935851485321411</v>
      </c>
      <c r="D111" s="50">
        <v>8.0522718226732088</v>
      </c>
      <c r="E111" s="50">
        <v>2.8935851485321411</v>
      </c>
      <c r="F111" s="50">
        <v>7.150512453142654</v>
      </c>
      <c r="G111" s="50">
        <v>2.8935851485321411</v>
      </c>
      <c r="H111" s="50">
        <v>7.2514831993403988</v>
      </c>
      <c r="I111" s="50">
        <v>2.8935851485321411</v>
      </c>
      <c r="J111" s="50">
        <v>10.162088070697918</v>
      </c>
      <c r="K111" s="50">
        <v>2.8935851485321411</v>
      </c>
      <c r="L111" s="50">
        <v>5.9161994574204115</v>
      </c>
      <c r="M111" s="50">
        <v>1.9599977287514714</v>
      </c>
      <c r="N111" s="50">
        <v>11.248149780458727</v>
      </c>
      <c r="O111" s="50">
        <v>1.9599977287514714</v>
      </c>
      <c r="P111" s="50">
        <v>4.9366341477056688</v>
      </c>
      <c r="Q111" s="50">
        <v>1.9599977287514714</v>
      </c>
      <c r="R111" s="50">
        <v>10.782839751078034</v>
      </c>
      <c r="S111" s="50">
        <v>1.9599977287514714</v>
      </c>
      <c r="T111" s="50">
        <v>17.588403939991125</v>
      </c>
      <c r="U111" s="50">
        <v>1.9599977287514714</v>
      </c>
      <c r="V111" s="50">
        <v>153.17671435071796</v>
      </c>
      <c r="W111" s="50">
        <v>57.057974698824367</v>
      </c>
    </row>
    <row r="112" spans="1:23">
      <c r="A112" s="52" t="s">
        <v>34</v>
      </c>
      <c r="B112" s="50">
        <v>26.210120218330616</v>
      </c>
      <c r="C112" s="50">
        <v>13.867937515876053</v>
      </c>
      <c r="D112" s="50">
        <v>21.186285677050765</v>
      </c>
      <c r="E112" s="50">
        <v>13.867937515876053</v>
      </c>
      <c r="F112" s="50">
        <v>21.644511082830199</v>
      </c>
      <c r="G112" s="50">
        <v>13.867937515876053</v>
      </c>
      <c r="H112" s="50">
        <v>16.011435218094853</v>
      </c>
      <c r="I112" s="50">
        <v>13.867937515876053</v>
      </c>
      <c r="J112" s="50">
        <v>28.079768240871026</v>
      </c>
      <c r="K112" s="50">
        <v>13.867937515876053</v>
      </c>
      <c r="L112" s="50">
        <v>19.604332381698789</v>
      </c>
      <c r="M112" s="50">
        <v>11.108600842889198</v>
      </c>
      <c r="N112" s="50">
        <v>18.104326047381786</v>
      </c>
      <c r="O112" s="50">
        <v>11.108600842889198</v>
      </c>
      <c r="P112" s="50">
        <v>21.482527647319316</v>
      </c>
      <c r="Q112" s="50">
        <v>11.108600842889198</v>
      </c>
      <c r="R112" s="50">
        <v>17.295644833457668</v>
      </c>
      <c r="S112" s="50">
        <v>11.108600842889198</v>
      </c>
      <c r="T112" s="50">
        <v>21.578721362019365</v>
      </c>
      <c r="U112" s="50">
        <v>11.108600842889198</v>
      </c>
      <c r="V112" s="50">
        <v>361.58835027270237</v>
      </c>
      <c r="W112" s="50">
        <v>312.46752245330043</v>
      </c>
    </row>
    <row r="113" spans="1:23">
      <c r="A113" s="52" t="s">
        <v>35</v>
      </c>
      <c r="B113" s="50">
        <v>24.3326594567082</v>
      </c>
      <c r="C113" s="50">
        <v>22.012691051153944</v>
      </c>
      <c r="D113" s="50">
        <v>26.40153867825806</v>
      </c>
      <c r="E113" s="50">
        <v>22.012691051153944</v>
      </c>
      <c r="F113" s="50">
        <v>22.971344250004364</v>
      </c>
      <c r="G113" s="50">
        <v>22.012691051153944</v>
      </c>
      <c r="H113" s="50">
        <v>20.060996045136111</v>
      </c>
      <c r="I113" s="50">
        <v>22.012691051153944</v>
      </c>
      <c r="J113" s="50">
        <v>16.201621702206701</v>
      </c>
      <c r="K113" s="50">
        <v>22.012691051153944</v>
      </c>
      <c r="L113" s="50">
        <v>15.661031469413997</v>
      </c>
      <c r="M113" s="50">
        <v>22.093876575615113</v>
      </c>
      <c r="N113" s="50">
        <v>16.845277831806658</v>
      </c>
      <c r="O113" s="50">
        <v>22.093876575615113</v>
      </c>
      <c r="P113" s="50">
        <v>12.485077123453326</v>
      </c>
      <c r="Q113" s="50">
        <v>22.093876575615113</v>
      </c>
      <c r="R113" s="50">
        <v>17.795216918276576</v>
      </c>
      <c r="S113" s="50">
        <v>22.093876575615113</v>
      </c>
      <c r="T113" s="50">
        <v>26.793048539163316</v>
      </c>
      <c r="U113" s="50">
        <v>22.093876575615113</v>
      </c>
      <c r="V113" s="50">
        <v>330.99620980315672</v>
      </c>
      <c r="W113" s="50">
        <v>475.31468726807623</v>
      </c>
    </row>
    <row r="114" spans="1:23">
      <c r="A114" s="52" t="s">
        <v>36</v>
      </c>
      <c r="B114" s="50">
        <v>31.752571481191417</v>
      </c>
      <c r="C114" s="50">
        <v>17.554122366126578</v>
      </c>
      <c r="D114" s="50">
        <v>29.438413041231044</v>
      </c>
      <c r="E114" s="50">
        <v>17.554122366126578</v>
      </c>
      <c r="F114" s="50">
        <v>25.132481314215919</v>
      </c>
      <c r="G114" s="50">
        <v>17.554122366126578</v>
      </c>
      <c r="H114" s="50">
        <v>33.454402730091765</v>
      </c>
      <c r="I114" s="50">
        <v>17.554122366126578</v>
      </c>
      <c r="J114" s="50">
        <v>27.320584755171506</v>
      </c>
      <c r="K114" s="50">
        <v>17.554122366126578</v>
      </c>
      <c r="L114" s="50">
        <v>22.332864538025625</v>
      </c>
      <c r="M114" s="50">
        <v>12.307143423650567</v>
      </c>
      <c r="N114" s="50">
        <v>18.99817462644123</v>
      </c>
      <c r="O114" s="50">
        <v>12.307143423650567</v>
      </c>
      <c r="P114" s="50">
        <v>21.018266381752113</v>
      </c>
      <c r="Q114" s="50">
        <v>12.307143423650567</v>
      </c>
      <c r="R114" s="50">
        <v>17.965408599230997</v>
      </c>
      <c r="S114" s="50">
        <v>12.307143423650567</v>
      </c>
      <c r="T114" s="50">
        <v>27.356159656357374</v>
      </c>
      <c r="U114" s="50">
        <v>12.307143423650567</v>
      </c>
      <c r="V114" s="50">
        <v>506.80796605854596</v>
      </c>
      <c r="W114" s="50">
        <v>324.70891340799187</v>
      </c>
    </row>
    <row r="115" spans="1:23">
      <c r="A115" s="52" t="s">
        <v>37</v>
      </c>
      <c r="B115" s="50">
        <v>30.764263405953955</v>
      </c>
      <c r="C115" s="50">
        <v>15.004667890280768</v>
      </c>
      <c r="D115" s="50">
        <v>18.70392648860787</v>
      </c>
      <c r="E115" s="50">
        <v>15.004667890280768</v>
      </c>
      <c r="F115" s="50">
        <v>21.571825941728449</v>
      </c>
      <c r="G115" s="50">
        <v>15.004667890280768</v>
      </c>
      <c r="H115" s="50">
        <v>28.128928910840084</v>
      </c>
      <c r="I115" s="50">
        <v>15.004667890280768</v>
      </c>
      <c r="J115" s="50">
        <v>23.818682328195862</v>
      </c>
      <c r="K115" s="50">
        <v>15.004667890280768</v>
      </c>
      <c r="L115" s="50">
        <v>21.989255145527789</v>
      </c>
      <c r="M115" s="50">
        <v>14.526445028795928</v>
      </c>
      <c r="N115" s="50">
        <v>18.938299566567714</v>
      </c>
      <c r="O115" s="50">
        <v>14.526445028795928</v>
      </c>
      <c r="P115" s="50">
        <v>23.887862775008813</v>
      </c>
      <c r="Q115" s="50">
        <v>14.526445028795928</v>
      </c>
      <c r="R115" s="50">
        <v>20.676494745825362</v>
      </c>
      <c r="S115" s="50">
        <v>14.526445028795928</v>
      </c>
      <c r="T115" s="50">
        <v>26.354131028977434</v>
      </c>
      <c r="U115" s="50">
        <v>14.526445028795928</v>
      </c>
      <c r="V115" s="50">
        <v>409.67059648912965</v>
      </c>
      <c r="W115" s="50">
        <v>312.50550874107267</v>
      </c>
    </row>
    <row r="116" spans="1:23">
      <c r="A116" s="52" t="s">
        <v>38</v>
      </c>
      <c r="B116" s="50">
        <v>13.756079926260631</v>
      </c>
      <c r="C116" s="50">
        <v>3.9044443160080831</v>
      </c>
      <c r="D116" s="50">
        <v>13.672718751543506</v>
      </c>
      <c r="E116" s="50">
        <v>3.9044443160080831</v>
      </c>
      <c r="F116" s="50">
        <v>10.976094915087353</v>
      </c>
      <c r="G116" s="50">
        <v>3.9044443160080831</v>
      </c>
      <c r="H116" s="50">
        <v>12.890805048254791</v>
      </c>
      <c r="I116" s="50">
        <v>3.9044443160080831</v>
      </c>
      <c r="J116" s="50">
        <v>13.177659589471162</v>
      </c>
      <c r="K116" s="50">
        <v>3.9044443160080831</v>
      </c>
      <c r="L116" s="50">
        <v>8.4367935090222552</v>
      </c>
      <c r="M116" s="50">
        <v>3.2909939055953159</v>
      </c>
      <c r="N116" s="50">
        <v>9.3424685915691761</v>
      </c>
      <c r="O116" s="50">
        <v>3.2909939055953159</v>
      </c>
      <c r="P116" s="50">
        <v>9.0658857561534276</v>
      </c>
      <c r="Q116" s="50">
        <v>3.2909939055953159</v>
      </c>
      <c r="R116" s="50">
        <v>10.055844133150568</v>
      </c>
      <c r="S116" s="50">
        <v>3.2909939055953159</v>
      </c>
      <c r="T116" s="50">
        <v>9.115342645903759</v>
      </c>
      <c r="U116" s="50">
        <v>3.2909939055953159</v>
      </c>
      <c r="V116" s="50">
        <v>193.31834406768317</v>
      </c>
      <c r="W116" s="50">
        <v>74.465198603049998</v>
      </c>
    </row>
    <row r="117" spans="1:23">
      <c r="A117" s="52" t="s">
        <v>39</v>
      </c>
      <c r="B117" s="50">
        <v>2.1557949215473045</v>
      </c>
      <c r="C117" s="50">
        <v>1.6220199898227166</v>
      </c>
      <c r="D117" s="50">
        <v>2.4362467104106607</v>
      </c>
      <c r="E117" s="50">
        <v>1.6220199898227166</v>
      </c>
      <c r="F117" s="50">
        <v>2.6043464155833114</v>
      </c>
      <c r="G117" s="50">
        <v>1.6220199898227166</v>
      </c>
      <c r="H117" s="50">
        <v>2.5176794414653911</v>
      </c>
      <c r="I117" s="50">
        <v>1.6220199898227166</v>
      </c>
      <c r="J117" s="50">
        <v>3.33360964755127</v>
      </c>
      <c r="K117" s="50">
        <v>1.6220199898227166</v>
      </c>
      <c r="L117" s="50">
        <v>3.1675631937124682</v>
      </c>
      <c r="M117" s="50">
        <v>0.7987388508710368</v>
      </c>
      <c r="N117" s="50">
        <v>2.904582651434509</v>
      </c>
      <c r="O117" s="50">
        <v>0.7987388508710368</v>
      </c>
      <c r="P117" s="50">
        <v>2.8840652195280847</v>
      </c>
      <c r="Q117" s="50">
        <v>0.7987388508710368</v>
      </c>
      <c r="R117" s="50">
        <v>2.2116399875130011</v>
      </c>
      <c r="S117" s="50">
        <v>0.7987388508710368</v>
      </c>
      <c r="T117" s="50">
        <v>3.0123068837016191</v>
      </c>
      <c r="U117" s="50">
        <v>0.7987388508710368</v>
      </c>
      <c r="V117" s="50">
        <v>50.318273644442272</v>
      </c>
      <c r="W117" s="50">
        <v>31.445072273069201</v>
      </c>
    </row>
    <row r="118" spans="1:23">
      <c r="A118" s="52" t="s">
        <v>40</v>
      </c>
      <c r="B118" s="50">
        <v>32.921962210128029</v>
      </c>
      <c r="C118" s="50">
        <v>20.195566113155554</v>
      </c>
      <c r="D118" s="50">
        <v>58.862856815237663</v>
      </c>
      <c r="E118" s="50">
        <v>20.195566113155554</v>
      </c>
      <c r="F118" s="50">
        <v>26.594243956683261</v>
      </c>
      <c r="G118" s="50">
        <v>20.195566113155554</v>
      </c>
      <c r="H118" s="50">
        <v>32.601556912809663</v>
      </c>
      <c r="I118" s="50">
        <v>20.195566113155554</v>
      </c>
      <c r="J118" s="50">
        <v>43.92154109091782</v>
      </c>
      <c r="K118" s="50">
        <v>20.195566113155554</v>
      </c>
      <c r="L118" s="50">
        <v>35.39271833828073</v>
      </c>
      <c r="M118" s="50">
        <v>18.872821291786394</v>
      </c>
      <c r="N118" s="50">
        <v>51.16327725300355</v>
      </c>
      <c r="O118" s="50">
        <v>18.872821291786394</v>
      </c>
      <c r="P118" s="50">
        <v>45.458924653777387</v>
      </c>
      <c r="Q118" s="50">
        <v>18.872821291786394</v>
      </c>
      <c r="R118" s="50">
        <v>38.299396304579105</v>
      </c>
      <c r="S118" s="50">
        <v>18.872821291786394</v>
      </c>
      <c r="T118" s="50">
        <v>55.182795534179057</v>
      </c>
      <c r="U118" s="50">
        <v>18.872821291786394</v>
      </c>
      <c r="V118" s="50">
        <v>725.02714650418477</v>
      </c>
      <c r="W118" s="50">
        <v>396.73681244869022</v>
      </c>
    </row>
    <row r="119" spans="1:23">
      <c r="A119" s="52" t="s">
        <v>41</v>
      </c>
      <c r="B119" s="50">
        <v>6.9418778153416332</v>
      </c>
      <c r="C119" s="50">
        <v>0.93331664877608789</v>
      </c>
      <c r="D119" s="50">
        <v>12.263904474888339</v>
      </c>
      <c r="E119" s="50">
        <v>0.93331664877608789</v>
      </c>
      <c r="F119" s="50">
        <v>12.23115988636256</v>
      </c>
      <c r="G119" s="50">
        <v>0.93331664877608789</v>
      </c>
      <c r="H119" s="50">
        <v>10.633688589900455</v>
      </c>
      <c r="I119" s="50">
        <v>0.93331664877608789</v>
      </c>
      <c r="J119" s="50">
        <v>6.4405184102641879</v>
      </c>
      <c r="K119" s="50">
        <v>0.93331664877608789</v>
      </c>
      <c r="L119" s="50">
        <v>6.7232595417103429</v>
      </c>
      <c r="M119" s="50">
        <v>0.6592890947397817</v>
      </c>
      <c r="N119" s="50">
        <v>7.2397777401858532</v>
      </c>
      <c r="O119" s="50">
        <v>0.6592890947397817</v>
      </c>
      <c r="P119" s="50">
        <v>9.8814443540707195</v>
      </c>
      <c r="Q119" s="50">
        <v>0.6592890947397817</v>
      </c>
      <c r="R119" s="50">
        <v>20.383866321031963</v>
      </c>
      <c r="S119" s="50">
        <v>0.6592890947397817</v>
      </c>
      <c r="T119" s="50">
        <v>11.987419088306682</v>
      </c>
      <c r="U119" s="50">
        <v>0.6592890947397817</v>
      </c>
      <c r="V119" s="50">
        <v>183.79760029300957</v>
      </c>
      <c r="W119" s="50">
        <v>16.612735366318784</v>
      </c>
    </row>
    <row r="120" spans="1:23">
      <c r="A120" s="52" t="s">
        <v>42</v>
      </c>
      <c r="B120" s="50">
        <v>4.6099238880313456</v>
      </c>
      <c r="C120" s="50">
        <v>3.3664827648214799</v>
      </c>
      <c r="D120" s="50">
        <v>5.8440903435519473</v>
      </c>
      <c r="E120" s="50">
        <v>3.3664827648214799</v>
      </c>
      <c r="F120" s="50">
        <v>7.0492623570852482</v>
      </c>
      <c r="G120" s="50">
        <v>3.3664827648214799</v>
      </c>
      <c r="H120" s="50">
        <v>5.1015173687297111</v>
      </c>
      <c r="I120" s="50">
        <v>3.3664827648214799</v>
      </c>
      <c r="J120" s="50">
        <v>4.3916398665342582</v>
      </c>
      <c r="K120" s="50">
        <v>3.3664827648214799</v>
      </c>
      <c r="L120" s="50">
        <v>4.8210784331472283</v>
      </c>
      <c r="M120" s="50">
        <v>1.8639650992097825</v>
      </c>
      <c r="N120" s="50">
        <v>4.8791949366731071</v>
      </c>
      <c r="O120" s="50">
        <v>1.8639650992097825</v>
      </c>
      <c r="P120" s="50">
        <v>5.5163060048482135</v>
      </c>
      <c r="Q120" s="50">
        <v>1.8639650992097825</v>
      </c>
      <c r="R120" s="50">
        <v>5.3286093453537706</v>
      </c>
      <c r="S120" s="50">
        <v>1.8639650992097825</v>
      </c>
      <c r="T120" s="50">
        <v>5.2536883407826407</v>
      </c>
      <c r="U120" s="50">
        <v>1.8639650992097825</v>
      </c>
      <c r="V120" s="50">
        <v>94.78251990555826</v>
      </c>
      <c r="W120" s="50">
        <v>81.56031685798213</v>
      </c>
    </row>
    <row r="121" spans="1:23">
      <c r="A121" s="52" t="s">
        <v>43</v>
      </c>
      <c r="B121" s="50">
        <v>25.115144134454528</v>
      </c>
      <c r="C121" s="50">
        <v>6.868368415994091</v>
      </c>
      <c r="D121" s="50">
        <v>26.475194753978538</v>
      </c>
      <c r="E121" s="50">
        <v>6.868368415994091</v>
      </c>
      <c r="F121" s="50">
        <v>18.572460573931703</v>
      </c>
      <c r="G121" s="50">
        <v>6.868368415994091</v>
      </c>
      <c r="H121" s="50">
        <v>17.950987082448332</v>
      </c>
      <c r="I121" s="50">
        <v>6.868368415994091</v>
      </c>
      <c r="J121" s="50">
        <v>19.579382088609737</v>
      </c>
      <c r="K121" s="50">
        <v>6.868368415994091</v>
      </c>
      <c r="L121" s="50">
        <v>9.0401508465238347</v>
      </c>
      <c r="M121" s="50">
        <v>7.9671637192648506</v>
      </c>
      <c r="N121" s="50">
        <v>16.281969606592071</v>
      </c>
      <c r="O121" s="50">
        <v>7.9671637192648506</v>
      </c>
      <c r="P121" s="50">
        <v>17.294449189556481</v>
      </c>
      <c r="Q121" s="50">
        <v>7.9671637192648506</v>
      </c>
      <c r="R121" s="50">
        <v>20.773779856087984</v>
      </c>
      <c r="S121" s="50">
        <v>7.9671637192648506</v>
      </c>
      <c r="T121" s="50">
        <v>23.98883522160131</v>
      </c>
      <c r="U121" s="50">
        <v>7.9671637192648506</v>
      </c>
      <c r="V121" s="50">
        <v>333.00338101194097</v>
      </c>
      <c r="W121" s="50">
        <v>154.57263983499274</v>
      </c>
    </row>
    <row r="122" spans="1:23">
      <c r="A122" s="52" t="s">
        <v>44</v>
      </c>
      <c r="B122" s="50">
        <v>28.817096418952097</v>
      </c>
      <c r="C122" s="50">
        <v>7.9120545330225429</v>
      </c>
      <c r="D122" s="50">
        <v>35.092023404039097</v>
      </c>
      <c r="E122" s="50">
        <v>7.9120545330225429</v>
      </c>
      <c r="F122" s="50">
        <v>25.751554973091586</v>
      </c>
      <c r="G122" s="50">
        <v>7.9120545330225429</v>
      </c>
      <c r="H122" s="50">
        <v>26.035387095823079</v>
      </c>
      <c r="I122" s="50">
        <v>7.9120545330225429</v>
      </c>
      <c r="J122" s="50">
        <v>33.286381351194358</v>
      </c>
      <c r="K122" s="50">
        <v>7.9120545330225429</v>
      </c>
      <c r="L122" s="50">
        <v>23.142912735741447</v>
      </c>
      <c r="M122" s="50">
        <v>5.6568192644845965</v>
      </c>
      <c r="N122" s="50">
        <v>26.751419319756533</v>
      </c>
      <c r="O122" s="50">
        <v>5.6568192644845965</v>
      </c>
      <c r="P122" s="50">
        <v>22.001995034105846</v>
      </c>
      <c r="Q122" s="50">
        <v>5.6568192644845965</v>
      </c>
      <c r="R122" s="50">
        <v>25.451847299508326</v>
      </c>
      <c r="S122" s="50">
        <v>5.6568192644845965</v>
      </c>
      <c r="T122" s="50">
        <v>19.623929029445041</v>
      </c>
      <c r="U122" s="50">
        <v>5.6568192644845965</v>
      </c>
      <c r="V122" s="50">
        <v>524.97134443852451</v>
      </c>
      <c r="W122" s="50">
        <v>173.20443163144233</v>
      </c>
    </row>
    <row r="123" spans="1:23">
      <c r="A123" s="52" t="s">
        <v>45</v>
      </c>
      <c r="B123" s="50">
        <v>12.898347821728628</v>
      </c>
      <c r="C123" s="50">
        <v>14.303559905548003</v>
      </c>
      <c r="D123" s="50">
        <v>19.302583650147746</v>
      </c>
      <c r="E123" s="50">
        <v>14.303559905548003</v>
      </c>
      <c r="F123" s="50">
        <v>17.801591386528038</v>
      </c>
      <c r="G123" s="50">
        <v>14.303559905548003</v>
      </c>
      <c r="H123" s="50">
        <v>17.995182104856106</v>
      </c>
      <c r="I123" s="50">
        <v>14.303559905548003</v>
      </c>
      <c r="J123" s="50">
        <v>25.64955664142542</v>
      </c>
      <c r="K123" s="50">
        <v>14.303559905548003</v>
      </c>
      <c r="L123" s="50">
        <v>10.269743623189143</v>
      </c>
      <c r="M123" s="50">
        <v>11.57054716394026</v>
      </c>
      <c r="N123" s="50">
        <v>13.194596071545419</v>
      </c>
      <c r="O123" s="50">
        <v>11.57054716394026</v>
      </c>
      <c r="P123" s="50">
        <v>15.008287483734906</v>
      </c>
      <c r="Q123" s="50">
        <v>11.57054716394026</v>
      </c>
      <c r="R123" s="50">
        <v>24.488580420454959</v>
      </c>
      <c r="S123" s="50">
        <v>11.57054716394026</v>
      </c>
      <c r="T123" s="50">
        <v>24.659923610905853</v>
      </c>
      <c r="U123" s="50">
        <v>11.57054716394026</v>
      </c>
      <c r="V123" s="50">
        <v>340.65916593882076</v>
      </c>
      <c r="W123" s="50">
        <v>278.67708004272646</v>
      </c>
    </row>
    <row r="124" spans="1:23">
      <c r="A124" s="52" t="s">
        <v>46</v>
      </c>
      <c r="B124" s="50">
        <v>51.19516491595752</v>
      </c>
      <c r="C124" s="50">
        <v>33.901415284532305</v>
      </c>
      <c r="D124" s="50">
        <v>51.964408980689441</v>
      </c>
      <c r="E124" s="50">
        <v>33.901415284532305</v>
      </c>
      <c r="F124" s="50">
        <v>46.807779699291395</v>
      </c>
      <c r="G124" s="50">
        <v>33.901415284532305</v>
      </c>
      <c r="H124" s="50">
        <v>41.464014416892581</v>
      </c>
      <c r="I124" s="50">
        <v>33.901415284532305</v>
      </c>
      <c r="J124" s="50">
        <v>48.753923622195359</v>
      </c>
      <c r="K124" s="50">
        <v>33.901415284532305</v>
      </c>
      <c r="L124" s="50">
        <v>49.458524911597941</v>
      </c>
      <c r="M124" s="50">
        <v>28.718963770883018</v>
      </c>
      <c r="N124" s="50">
        <v>34.698711312284004</v>
      </c>
      <c r="O124" s="50">
        <v>28.718963770883018</v>
      </c>
      <c r="P124" s="50">
        <v>33.633965777961869</v>
      </c>
      <c r="Q124" s="50">
        <v>28.718963770883018</v>
      </c>
      <c r="R124" s="50">
        <v>32.175934410382453</v>
      </c>
      <c r="S124" s="50">
        <v>28.718963770883018</v>
      </c>
      <c r="T124" s="50">
        <v>47.392974166849633</v>
      </c>
      <c r="U124" s="50">
        <v>28.718963770883018</v>
      </c>
      <c r="V124" s="50">
        <v>751.23663903866031</v>
      </c>
      <c r="W124" s="50">
        <v>755.01110766118381</v>
      </c>
    </row>
    <row r="125" spans="1:23">
      <c r="A125" s="52" t="s">
        <v>47</v>
      </c>
      <c r="B125" s="50">
        <v>20.808477491164485</v>
      </c>
      <c r="C125" s="50">
        <v>28.569198185455019</v>
      </c>
      <c r="D125" s="50">
        <v>23.562607576891214</v>
      </c>
      <c r="E125" s="50">
        <v>28.569198185455019</v>
      </c>
      <c r="F125" s="50">
        <v>18.510019563780769</v>
      </c>
      <c r="G125" s="50">
        <v>28.569198185455019</v>
      </c>
      <c r="H125" s="50">
        <v>25.065523410335473</v>
      </c>
      <c r="I125" s="50">
        <v>28.569198185455019</v>
      </c>
      <c r="J125" s="50">
        <v>22.482453224838316</v>
      </c>
      <c r="K125" s="50">
        <v>28.569198185455019</v>
      </c>
      <c r="L125" s="50">
        <v>17.572408975922983</v>
      </c>
      <c r="M125" s="50">
        <v>26.596197797742072</v>
      </c>
      <c r="N125" s="50">
        <v>21.651853753311695</v>
      </c>
      <c r="O125" s="50">
        <v>26.596197797742072</v>
      </c>
      <c r="P125" s="50">
        <v>21.713352390676292</v>
      </c>
      <c r="Q125" s="50">
        <v>26.596197797742072</v>
      </c>
      <c r="R125" s="50">
        <v>18.039736472101033</v>
      </c>
      <c r="S125" s="50">
        <v>26.596197797742072</v>
      </c>
      <c r="T125" s="50">
        <v>21.531957249817701</v>
      </c>
      <c r="U125" s="50">
        <v>26.596197797742072</v>
      </c>
      <c r="V125" s="50">
        <v>377.27167921539512</v>
      </c>
      <c r="W125" s="50">
        <v>621.95103798762341</v>
      </c>
    </row>
    <row r="126" spans="1:23">
      <c r="A126" s="52" t="s">
        <v>48</v>
      </c>
      <c r="B126" s="50">
        <v>16.093811359240092</v>
      </c>
      <c r="C126" s="50">
        <v>3.8640553845958108</v>
      </c>
      <c r="D126" s="50">
        <v>16.769882761957039</v>
      </c>
      <c r="E126" s="50">
        <v>3.8640553845958108</v>
      </c>
      <c r="F126" s="50">
        <v>17.503458026095924</v>
      </c>
      <c r="G126" s="50">
        <v>3.8640553845958108</v>
      </c>
      <c r="H126" s="50">
        <v>26.266967520797653</v>
      </c>
      <c r="I126" s="50">
        <v>3.8640553845958108</v>
      </c>
      <c r="J126" s="50">
        <v>15.508027456359423</v>
      </c>
      <c r="K126" s="50">
        <v>3.8640553845958108</v>
      </c>
      <c r="L126" s="50">
        <v>16.311787767466612</v>
      </c>
      <c r="M126" s="50">
        <v>3.6211754444531361</v>
      </c>
      <c r="N126" s="50">
        <v>13.086459948717696</v>
      </c>
      <c r="O126" s="50">
        <v>3.6211754444531361</v>
      </c>
      <c r="P126" s="50">
        <v>19.483947156768075</v>
      </c>
      <c r="Q126" s="50">
        <v>3.6211754444531361</v>
      </c>
      <c r="R126" s="50">
        <v>14.966953202427728</v>
      </c>
      <c r="S126" s="50">
        <v>3.6211754444531361</v>
      </c>
      <c r="T126" s="50">
        <v>22.983811801694475</v>
      </c>
      <c r="U126" s="50">
        <v>3.6211754444531361</v>
      </c>
      <c r="V126" s="50">
        <v>308.43565288645675</v>
      </c>
      <c r="W126" s="50">
        <v>66.911162956358538</v>
      </c>
    </row>
    <row r="127" spans="1:23">
      <c r="A127" s="52" t="s">
        <v>49</v>
      </c>
      <c r="B127" s="50">
        <v>14.940572696615664</v>
      </c>
      <c r="C127" s="50">
        <v>14.811021442368641</v>
      </c>
      <c r="D127" s="50">
        <v>15.9332513341263</v>
      </c>
      <c r="E127" s="50">
        <v>14.811021442368641</v>
      </c>
      <c r="F127" s="50">
        <v>11.952665376642392</v>
      </c>
      <c r="G127" s="50">
        <v>14.811021442368641</v>
      </c>
      <c r="H127" s="50">
        <v>15.44305577824481</v>
      </c>
      <c r="I127" s="50">
        <v>14.811021442368641</v>
      </c>
      <c r="J127" s="50">
        <v>16.087889536751646</v>
      </c>
      <c r="K127" s="50">
        <v>14.811021442368641</v>
      </c>
      <c r="L127" s="50">
        <v>9.563437917093367</v>
      </c>
      <c r="M127" s="50">
        <v>10.498146249381822</v>
      </c>
      <c r="N127" s="50">
        <v>9.4601997212264486</v>
      </c>
      <c r="O127" s="50">
        <v>10.498146249381822</v>
      </c>
      <c r="P127" s="50">
        <v>10.862524792250809</v>
      </c>
      <c r="Q127" s="50">
        <v>10.498146249381822</v>
      </c>
      <c r="R127" s="50">
        <v>15.91925536620327</v>
      </c>
      <c r="S127" s="50">
        <v>10.498146249381822</v>
      </c>
      <c r="T127" s="50">
        <v>16.178446930281982</v>
      </c>
      <c r="U127" s="50">
        <v>10.498146249381822</v>
      </c>
      <c r="V127" s="50">
        <v>239.10870678780165</v>
      </c>
      <c r="W127" s="50">
        <v>297.90438154774006</v>
      </c>
    </row>
    <row r="128" spans="1:23">
      <c r="A128" s="52" t="s">
        <v>50</v>
      </c>
      <c r="B128" s="50">
        <v>27.476332460363604</v>
      </c>
      <c r="C128" s="50">
        <v>36.938662168120921</v>
      </c>
      <c r="D128" s="50">
        <v>37.58440558873874</v>
      </c>
      <c r="E128" s="50">
        <v>36.938662168120921</v>
      </c>
      <c r="F128" s="50">
        <v>20.036477967004675</v>
      </c>
      <c r="G128" s="50">
        <v>36.938662168120921</v>
      </c>
      <c r="H128" s="50">
        <v>24.700720378329045</v>
      </c>
      <c r="I128" s="50">
        <v>36.938662168120921</v>
      </c>
      <c r="J128" s="50">
        <v>20.90081355227494</v>
      </c>
      <c r="K128" s="50">
        <v>36.938662168120921</v>
      </c>
      <c r="L128" s="50">
        <v>23.667255815470718</v>
      </c>
      <c r="M128" s="50">
        <v>30.475775861319871</v>
      </c>
      <c r="N128" s="50">
        <v>28.104389231679313</v>
      </c>
      <c r="O128" s="50">
        <v>30.475775861319871</v>
      </c>
      <c r="P128" s="50">
        <v>21.457832857501838</v>
      </c>
      <c r="Q128" s="50">
        <v>30.475775861319871</v>
      </c>
      <c r="R128" s="50">
        <v>20.203154363897848</v>
      </c>
      <c r="S128" s="50">
        <v>30.475775861319871</v>
      </c>
      <c r="T128" s="50">
        <v>28.095761988336211</v>
      </c>
      <c r="U128" s="50">
        <v>30.475775861319871</v>
      </c>
      <c r="V128" s="50">
        <v>457.83498540589449</v>
      </c>
      <c r="W128" s="50">
        <v>778.43813470268583</v>
      </c>
    </row>
    <row r="129" spans="1:23">
      <c r="A129" s="52" t="s">
        <v>51</v>
      </c>
      <c r="B129" s="50">
        <v>77</v>
      </c>
      <c r="C129" s="50"/>
      <c r="D129" s="50">
        <v>77</v>
      </c>
      <c r="E129" s="50"/>
      <c r="F129" s="50">
        <v>77</v>
      </c>
      <c r="G129" s="50"/>
      <c r="H129" s="50">
        <v>77</v>
      </c>
      <c r="I129" s="50"/>
      <c r="J129" s="50">
        <v>77</v>
      </c>
      <c r="K129" s="50"/>
      <c r="L129" s="50">
        <v>46</v>
      </c>
      <c r="M129" s="50"/>
      <c r="N129" s="50">
        <v>46</v>
      </c>
      <c r="O129" s="50"/>
      <c r="P129" s="50">
        <v>46</v>
      </c>
      <c r="Q129" s="50"/>
      <c r="R129" s="50">
        <v>46</v>
      </c>
      <c r="S129" s="50"/>
      <c r="T129" s="50">
        <v>46</v>
      </c>
      <c r="U129" s="50"/>
      <c r="V129" s="50">
        <v>1445</v>
      </c>
      <c r="W129" s="50"/>
    </row>
    <row r="130" spans="1:23">
      <c r="A130" s="52" t="s">
        <v>4</v>
      </c>
      <c r="B130" s="51">
        <v>732.71498066105892</v>
      </c>
      <c r="C130" s="51">
        <v>449.26343037324716</v>
      </c>
      <c r="D130" s="51">
        <v>760.19592969394625</v>
      </c>
      <c r="E130" s="51">
        <v>449.26343037324716</v>
      </c>
      <c r="F130" s="51">
        <v>636.85157882438659</v>
      </c>
      <c r="G130" s="51">
        <v>449.26343037324716</v>
      </c>
      <c r="H130" s="51">
        <v>685.81465605174287</v>
      </c>
      <c r="I130" s="51">
        <v>449.26343037324716</v>
      </c>
      <c r="J130" s="51">
        <v>727.41414904733767</v>
      </c>
      <c r="K130" s="51">
        <v>449.26343037324716</v>
      </c>
      <c r="L130" s="51">
        <v>573.76523267365462</v>
      </c>
      <c r="M130" s="51">
        <v>390.30686443939817</v>
      </c>
      <c r="N130" s="51">
        <v>624.18961857888485</v>
      </c>
      <c r="O130" s="51">
        <v>390.30686443939817</v>
      </c>
      <c r="P130" s="51">
        <v>609.16026262416665</v>
      </c>
      <c r="Q130" s="51">
        <v>390.30686443939817</v>
      </c>
      <c r="R130" s="51">
        <v>654.91720868627897</v>
      </c>
      <c r="S130" s="51">
        <v>390.30686443939817</v>
      </c>
      <c r="T130" s="51">
        <v>798.83259402089186</v>
      </c>
      <c r="U130" s="51">
        <v>390.30686443939817</v>
      </c>
      <c r="V130" s="51">
        <v>12527.633768785874</v>
      </c>
      <c r="W130" s="51">
        <v>9429.5532979177879</v>
      </c>
    </row>
    <row r="131" spans="1:23">
      <c r="A131" s="30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 spans="1:2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</row>
    <row r="133" spans="1:23" ht="13.5">
      <c r="A133" s="74" t="s">
        <v>83</v>
      </c>
      <c r="B133" s="74"/>
      <c r="C133" s="74"/>
      <c r="D133" s="74"/>
      <c r="E133" s="74"/>
      <c r="F133" s="74"/>
      <c r="G133" s="74"/>
      <c r="H133" s="74"/>
      <c r="I133" s="74"/>
      <c r="J133" s="27"/>
      <c r="K133" s="27"/>
      <c r="L133" s="27"/>
      <c r="M133" s="27"/>
      <c r="N133" s="27"/>
      <c r="O133" s="27"/>
      <c r="P133" s="27"/>
      <c r="Q133" s="27"/>
      <c r="R133" s="28"/>
      <c r="S133" s="28"/>
      <c r="T133" s="28"/>
      <c r="U133" s="28"/>
      <c r="V133" s="28"/>
      <c r="W133" s="28"/>
    </row>
    <row r="134" spans="1:23">
      <c r="A134" s="29"/>
      <c r="B134" s="29"/>
      <c r="C134" s="29"/>
      <c r="D134" s="29"/>
      <c r="E134" s="27"/>
      <c r="F134" s="27"/>
      <c r="G134" s="27"/>
      <c r="H134" s="27"/>
      <c r="I134" s="27"/>
      <c r="J134" s="27"/>
      <c r="K134" s="27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</row>
    <row r="135" spans="1:23">
      <c r="A135" s="27"/>
      <c r="B135" s="75">
        <v>2016</v>
      </c>
      <c r="C135" s="75"/>
      <c r="D135" s="75">
        <v>2017</v>
      </c>
      <c r="E135" s="75"/>
      <c r="F135" s="75">
        <v>2018</v>
      </c>
      <c r="G135" s="75"/>
      <c r="H135" s="75">
        <v>2019</v>
      </c>
      <c r="I135" s="75"/>
      <c r="J135" s="75">
        <v>2020</v>
      </c>
      <c r="K135" s="75"/>
      <c r="L135" s="75">
        <v>2021</v>
      </c>
      <c r="M135" s="75"/>
      <c r="N135" s="75">
        <v>2022</v>
      </c>
      <c r="O135" s="75"/>
      <c r="P135" s="48">
        <v>2023</v>
      </c>
      <c r="Q135" s="48"/>
      <c r="R135" s="75">
        <v>2024</v>
      </c>
      <c r="S135" s="75"/>
      <c r="T135" s="75">
        <v>2025</v>
      </c>
      <c r="U135" s="75"/>
    </row>
    <row r="136" spans="1:23" ht="36.75" customHeight="1">
      <c r="A136" s="49" t="s">
        <v>23</v>
      </c>
      <c r="B136" s="49" t="s">
        <v>24</v>
      </c>
      <c r="C136" s="49" t="s">
        <v>2</v>
      </c>
      <c r="D136" s="49" t="s">
        <v>24</v>
      </c>
      <c r="E136" s="49" t="s">
        <v>2</v>
      </c>
      <c r="F136" s="49" t="s">
        <v>24</v>
      </c>
      <c r="G136" s="49" t="s">
        <v>2</v>
      </c>
      <c r="H136" s="49" t="s">
        <v>24</v>
      </c>
      <c r="I136" s="49" t="s">
        <v>2</v>
      </c>
      <c r="J136" s="49" t="s">
        <v>24</v>
      </c>
      <c r="K136" s="49" t="s">
        <v>2</v>
      </c>
      <c r="L136" s="49" t="s">
        <v>24</v>
      </c>
      <c r="M136" s="49" t="s">
        <v>2</v>
      </c>
      <c r="N136" s="49" t="s">
        <v>24</v>
      </c>
      <c r="O136" s="49" t="s">
        <v>2</v>
      </c>
      <c r="P136" s="49" t="s">
        <v>24</v>
      </c>
      <c r="Q136" s="49" t="s">
        <v>2</v>
      </c>
      <c r="R136" s="49" t="s">
        <v>24</v>
      </c>
      <c r="S136" s="49" t="s">
        <v>2</v>
      </c>
      <c r="T136" s="49" t="s">
        <v>24</v>
      </c>
      <c r="U136" s="49" t="s">
        <v>2</v>
      </c>
    </row>
    <row r="137" spans="1:23">
      <c r="A137" s="52" t="s">
        <v>25</v>
      </c>
      <c r="B137" s="50">
        <v>1.4386613500725582</v>
      </c>
      <c r="C137" s="50">
        <v>5.9958805143056084</v>
      </c>
      <c r="D137" s="50">
        <v>0.86366664546216743</v>
      </c>
      <c r="E137" s="50">
        <v>6.0725898883513754</v>
      </c>
      <c r="F137" s="50">
        <v>2.0033273694149241</v>
      </c>
      <c r="G137" s="50">
        <v>18.228779796942213</v>
      </c>
      <c r="H137" s="50">
        <v>2.0361070604357128</v>
      </c>
      <c r="I137" s="50">
        <v>10.510194924513108</v>
      </c>
      <c r="J137" s="50">
        <v>3.5308915101191825</v>
      </c>
      <c r="K137" s="50">
        <v>7.7477084775312477</v>
      </c>
      <c r="L137" s="50">
        <v>2.177073338515878</v>
      </c>
      <c r="M137" s="50">
        <v>14.096915408201417</v>
      </c>
      <c r="N137" s="50">
        <v>7.586512736191124</v>
      </c>
      <c r="O137" s="50">
        <v>14.096915408201417</v>
      </c>
      <c r="P137" s="50">
        <v>6.6770287365680039</v>
      </c>
      <c r="Q137" s="50">
        <v>14.096915408201417</v>
      </c>
      <c r="R137" s="50">
        <v>8.6279728190467786</v>
      </c>
      <c r="S137" s="50">
        <v>14.096915408201417</v>
      </c>
      <c r="T137" s="50">
        <v>15.558031597628577</v>
      </c>
      <c r="U137" s="50">
        <v>14.096915408201417</v>
      </c>
    </row>
    <row r="138" spans="1:23">
      <c r="A138" s="52" t="s">
        <v>26</v>
      </c>
      <c r="B138" s="50">
        <v>3.9304473857444435</v>
      </c>
      <c r="C138" s="50">
        <v>11.524968941320619</v>
      </c>
      <c r="D138" s="50">
        <v>4.2054230351502415</v>
      </c>
      <c r="E138" s="50">
        <v>14.4646925698739</v>
      </c>
      <c r="F138" s="50">
        <v>5.3784506191076416</v>
      </c>
      <c r="G138" s="50">
        <v>16.597885190453287</v>
      </c>
      <c r="H138" s="50">
        <v>13.915032132611687</v>
      </c>
      <c r="I138" s="50">
        <v>21.200569025988848</v>
      </c>
      <c r="J138" s="50">
        <v>9.383929351370476</v>
      </c>
      <c r="K138" s="50">
        <v>22.843837135388533</v>
      </c>
      <c r="L138" s="50">
        <v>16.45443118440344</v>
      </c>
      <c r="M138" s="50">
        <v>12.163037297726852</v>
      </c>
      <c r="N138" s="50">
        <v>23.501624325171925</v>
      </c>
      <c r="O138" s="50">
        <v>12.163037297726852</v>
      </c>
      <c r="P138" s="50">
        <v>18.954546792769168</v>
      </c>
      <c r="Q138" s="50">
        <v>12.163037297726852</v>
      </c>
      <c r="R138" s="50">
        <v>14.113878723285918</v>
      </c>
      <c r="S138" s="50">
        <v>12.163037297726852</v>
      </c>
      <c r="T138" s="50">
        <v>34.539815523934315</v>
      </c>
      <c r="U138" s="50">
        <v>12.163037297726852</v>
      </c>
    </row>
    <row r="139" spans="1:23">
      <c r="A139" s="52" t="s">
        <v>27</v>
      </c>
      <c r="B139" s="50">
        <v>11.381999081536749</v>
      </c>
      <c r="C139" s="50">
        <v>56.460437283670338</v>
      </c>
      <c r="D139" s="50">
        <v>9.5320689357326849</v>
      </c>
      <c r="E139" s="50">
        <v>52.976942068432805</v>
      </c>
      <c r="F139" s="50">
        <v>13.257177388008211</v>
      </c>
      <c r="G139" s="50">
        <v>58.546390532145267</v>
      </c>
      <c r="H139" s="50">
        <v>24.977605196537397</v>
      </c>
      <c r="I139" s="50">
        <v>59.134835925690318</v>
      </c>
      <c r="J139" s="50">
        <v>39.525281301181366</v>
      </c>
      <c r="K139" s="50">
        <v>50.563047542659035</v>
      </c>
      <c r="L139" s="50">
        <v>39.070718579176912</v>
      </c>
      <c r="M139" s="50">
        <v>72.494739068798765</v>
      </c>
      <c r="N139" s="50">
        <v>39.984816060051159</v>
      </c>
      <c r="O139" s="50">
        <v>72.494739068798765</v>
      </c>
      <c r="P139" s="50">
        <v>51.421117617157684</v>
      </c>
      <c r="Q139" s="50">
        <v>72.494739068798765</v>
      </c>
      <c r="R139" s="50">
        <v>62.865319957314355</v>
      </c>
      <c r="S139" s="50">
        <v>72.494739068798765</v>
      </c>
      <c r="T139" s="50">
        <v>60.337458024905338</v>
      </c>
      <c r="U139" s="50">
        <v>72.494739068798765</v>
      </c>
    </row>
    <row r="140" spans="1:23">
      <c r="A140" s="52" t="s">
        <v>28</v>
      </c>
      <c r="B140" s="50">
        <v>20.549165801630902</v>
      </c>
      <c r="C140" s="50">
        <v>112.40795188208219</v>
      </c>
      <c r="D140" s="50">
        <v>12.176609101668182</v>
      </c>
      <c r="E140" s="50">
        <v>89.160396297632047</v>
      </c>
      <c r="F140" s="50">
        <v>12.793473474873688</v>
      </c>
      <c r="G140" s="50">
        <v>103.44394496155573</v>
      </c>
      <c r="H140" s="50">
        <v>23.084860451768733</v>
      </c>
      <c r="I140" s="50">
        <v>106.24472991609329</v>
      </c>
      <c r="J140" s="50">
        <v>34.313997054828484</v>
      </c>
      <c r="K140" s="50">
        <v>107.55050354745798</v>
      </c>
      <c r="L140" s="50">
        <v>44.869074998687566</v>
      </c>
      <c r="M140" s="50">
        <v>111.04646233425029</v>
      </c>
      <c r="N140" s="50">
        <v>52.416872317204643</v>
      </c>
      <c r="O140" s="50">
        <v>111.04646233425029</v>
      </c>
      <c r="P140" s="50">
        <v>66.260166388006951</v>
      </c>
      <c r="Q140" s="50">
        <v>111.04646233425029</v>
      </c>
      <c r="R140" s="50">
        <v>61.391038461933299</v>
      </c>
      <c r="S140" s="50">
        <v>111.04646233425029</v>
      </c>
      <c r="T140" s="50">
        <v>82.862711638031257</v>
      </c>
      <c r="U140" s="50">
        <v>111.04646233425029</v>
      </c>
    </row>
    <row r="141" spans="1:23">
      <c r="A141" s="52" t="s">
        <v>29</v>
      </c>
      <c r="B141" s="50">
        <v>5.042691884708459</v>
      </c>
      <c r="C141" s="50">
        <v>38.765413370184518</v>
      </c>
      <c r="D141" s="50">
        <v>3.2901765418198594</v>
      </c>
      <c r="E141" s="50">
        <v>41.207104194551469</v>
      </c>
      <c r="F141" s="50">
        <v>3.9700469625239232</v>
      </c>
      <c r="G141" s="50">
        <v>45.134241591854042</v>
      </c>
      <c r="H141" s="50">
        <v>16.873001197347236</v>
      </c>
      <c r="I141" s="50">
        <v>46.110815978198879</v>
      </c>
      <c r="J141" s="50">
        <v>10.739395278137708</v>
      </c>
      <c r="K141" s="50">
        <v>45.881117233586139</v>
      </c>
      <c r="L141" s="50">
        <v>19.881457921727673</v>
      </c>
      <c r="M141" s="50">
        <v>81.618630494227546</v>
      </c>
      <c r="N141" s="50">
        <v>19.493941942466069</v>
      </c>
      <c r="O141" s="50">
        <v>81.618630494227546</v>
      </c>
      <c r="P141" s="50">
        <v>19.771502448540229</v>
      </c>
      <c r="Q141" s="50">
        <v>81.618630494227546</v>
      </c>
      <c r="R141" s="50">
        <v>24.584108905323156</v>
      </c>
      <c r="S141" s="50">
        <v>81.618630494227546</v>
      </c>
      <c r="T141" s="50">
        <v>24.761710867498952</v>
      </c>
      <c r="U141" s="50">
        <v>81.618630494227546</v>
      </c>
    </row>
    <row r="142" spans="1:23">
      <c r="A142" s="52" t="s">
        <v>30</v>
      </c>
      <c r="B142" s="50">
        <v>0.50699791482815271</v>
      </c>
      <c r="C142" s="50">
        <v>3.3747223443895487</v>
      </c>
      <c r="D142" s="50">
        <v>1.0418540006666321</v>
      </c>
      <c r="E142" s="50">
        <v>4.9397255192065721</v>
      </c>
      <c r="F142" s="50">
        <v>0.28383548708227813</v>
      </c>
      <c r="G142" s="50">
        <v>0.67557759682461627</v>
      </c>
      <c r="H142" s="50">
        <v>1.0974721275984947</v>
      </c>
      <c r="I142" s="50">
        <v>5.31130955957188</v>
      </c>
      <c r="J142" s="50">
        <v>0.84881889481072015</v>
      </c>
      <c r="K142" s="50">
        <v>3.5571983688819513</v>
      </c>
      <c r="L142" s="50">
        <v>0.20575947919981513</v>
      </c>
      <c r="M142" s="50">
        <v>4.3830837937967138</v>
      </c>
      <c r="N142" s="50">
        <v>1.8618151202610609</v>
      </c>
      <c r="O142" s="50">
        <v>4.3830837937967138</v>
      </c>
      <c r="P142" s="50">
        <v>1.5940583879060402</v>
      </c>
      <c r="Q142" s="50">
        <v>4.3830837937967138</v>
      </c>
      <c r="R142" s="50">
        <v>2.392975777423785E-2</v>
      </c>
      <c r="S142" s="50">
        <v>4.3830837937967138</v>
      </c>
      <c r="T142" s="50">
        <v>7.9285045737526714</v>
      </c>
      <c r="U142" s="50">
        <v>4.3830837937967138</v>
      </c>
    </row>
    <row r="143" spans="1:23">
      <c r="A143" s="52" t="s">
        <v>31</v>
      </c>
      <c r="B143" s="50">
        <v>16.568777939896354</v>
      </c>
      <c r="C143" s="50">
        <v>70.370765814480109</v>
      </c>
      <c r="D143" s="50">
        <v>14.95551357823328</v>
      </c>
      <c r="E143" s="50">
        <v>86.114627797043156</v>
      </c>
      <c r="F143" s="50">
        <v>15.368217166041871</v>
      </c>
      <c r="G143" s="50">
        <v>62.241137467159128</v>
      </c>
      <c r="H143" s="50">
        <v>15.746077013190511</v>
      </c>
      <c r="I143" s="50">
        <v>60.337910017737556</v>
      </c>
      <c r="J143" s="50">
        <v>28.921656982088585</v>
      </c>
      <c r="K143" s="50">
        <v>69.655993096728011</v>
      </c>
      <c r="L143" s="50">
        <v>42.369125720336164</v>
      </c>
      <c r="M143" s="50">
        <v>83.174270633065689</v>
      </c>
      <c r="N143" s="50">
        <v>61.984065748702463</v>
      </c>
      <c r="O143" s="50">
        <v>83.174270633065689</v>
      </c>
      <c r="P143" s="50">
        <v>79.979538885450921</v>
      </c>
      <c r="Q143" s="50">
        <v>83.174270633065689</v>
      </c>
      <c r="R143" s="50">
        <v>57.694895290188747</v>
      </c>
      <c r="S143" s="50">
        <v>83.174270633065689</v>
      </c>
      <c r="T143" s="50">
        <v>114.3847830704559</v>
      </c>
      <c r="U143" s="50">
        <v>83.174270633065689</v>
      </c>
    </row>
    <row r="144" spans="1:23">
      <c r="A144" s="52" t="s">
        <v>32</v>
      </c>
      <c r="B144" s="50">
        <v>11.168827714556913</v>
      </c>
      <c r="C144" s="50">
        <v>48.967341249343399</v>
      </c>
      <c r="D144" s="50">
        <v>9.0825802377929126</v>
      </c>
      <c r="E144" s="50">
        <v>33.406636173579876</v>
      </c>
      <c r="F144" s="50">
        <v>13.554306705454399</v>
      </c>
      <c r="G144" s="50">
        <v>44.130300392496402</v>
      </c>
      <c r="H144" s="50">
        <v>28.495788444686021</v>
      </c>
      <c r="I144" s="50">
        <v>35.85693820192526</v>
      </c>
      <c r="J144" s="50">
        <v>26.979159670564698</v>
      </c>
      <c r="K144" s="50">
        <v>35.667979446301473</v>
      </c>
      <c r="L144" s="50">
        <v>40.940162316690177</v>
      </c>
      <c r="M144" s="50">
        <v>51.447337151692878</v>
      </c>
      <c r="N144" s="50">
        <v>55.910342257777643</v>
      </c>
      <c r="O144" s="50">
        <v>51.447337151692878</v>
      </c>
      <c r="P144" s="50">
        <v>66.594074615085589</v>
      </c>
      <c r="Q144" s="50">
        <v>51.447337151692878</v>
      </c>
      <c r="R144" s="50">
        <v>57.75679217537585</v>
      </c>
      <c r="S144" s="50">
        <v>51.447337151692878</v>
      </c>
      <c r="T144" s="50">
        <v>99.645225322703709</v>
      </c>
      <c r="U144" s="50">
        <v>51.447337151692878</v>
      </c>
    </row>
    <row r="145" spans="1:21">
      <c r="A145" s="52" t="s">
        <v>33</v>
      </c>
      <c r="B145" s="50">
        <v>1.5293387386164554</v>
      </c>
      <c r="C145" s="50">
        <v>5.3729708302423456</v>
      </c>
      <c r="D145" s="50">
        <v>1.9388577459972107</v>
      </c>
      <c r="E145" s="50">
        <v>4.0979567874114879</v>
      </c>
      <c r="F145" s="50">
        <v>2.4662365364597396</v>
      </c>
      <c r="G145" s="50">
        <v>4.4569401277822225</v>
      </c>
      <c r="H145" s="50">
        <v>5.0748244763602495</v>
      </c>
      <c r="I145" s="50">
        <v>2.2432858385362255</v>
      </c>
      <c r="J145" s="50">
        <v>1.7543343452403961</v>
      </c>
      <c r="K145" s="50">
        <v>3.4126341635060906</v>
      </c>
      <c r="L145" s="50">
        <v>4.7508323928026934</v>
      </c>
      <c r="M145" s="50">
        <v>7.8996146385371855</v>
      </c>
      <c r="N145" s="50">
        <v>9.0050436533586549</v>
      </c>
      <c r="O145" s="50">
        <v>7.8996146385371855</v>
      </c>
      <c r="P145" s="50">
        <v>8.0871435376581537</v>
      </c>
      <c r="Q145" s="50">
        <v>7.8996146385371855</v>
      </c>
      <c r="R145" s="50">
        <v>8.4312756452168784</v>
      </c>
      <c r="S145" s="50">
        <v>7.8996146385371855</v>
      </c>
      <c r="T145" s="50">
        <v>6.2865129560803616</v>
      </c>
      <c r="U145" s="50">
        <v>7.8996146385371855</v>
      </c>
    </row>
    <row r="146" spans="1:21">
      <c r="A146" s="52" t="s">
        <v>34</v>
      </c>
      <c r="B146" s="50">
        <v>7.6541544483808321</v>
      </c>
      <c r="C146" s="50">
        <v>20.08055376148701</v>
      </c>
      <c r="D146" s="50">
        <v>6.3826438738139002</v>
      </c>
      <c r="E146" s="50">
        <v>19.271788299294048</v>
      </c>
      <c r="F146" s="50">
        <v>4.8275605836353845</v>
      </c>
      <c r="G146" s="50">
        <v>22.376046370373246</v>
      </c>
      <c r="H146" s="50">
        <v>13.168801626037908</v>
      </c>
      <c r="I146" s="50">
        <v>33.194663164442083</v>
      </c>
      <c r="J146" s="50">
        <v>8.9439454887284118</v>
      </c>
      <c r="K146" s="50">
        <v>17.411057841047455</v>
      </c>
      <c r="L146" s="50">
        <v>9.7203118866272664</v>
      </c>
      <c r="M146" s="50">
        <v>27.556202143408981</v>
      </c>
      <c r="N146" s="50">
        <v>11.566155766728112</v>
      </c>
      <c r="O146" s="50">
        <v>27.556202143408981</v>
      </c>
      <c r="P146" s="50">
        <v>26.853647558251563</v>
      </c>
      <c r="Q146" s="50">
        <v>27.556202143408981</v>
      </c>
      <c r="R146" s="50">
        <v>28.373723147374562</v>
      </c>
      <c r="S146" s="50">
        <v>27.556202143408981</v>
      </c>
      <c r="T146" s="50">
        <v>20.972035656778964</v>
      </c>
      <c r="U146" s="50">
        <v>27.556202143408981</v>
      </c>
    </row>
    <row r="147" spans="1:21">
      <c r="A147" s="52" t="s">
        <v>35</v>
      </c>
      <c r="B147" s="50">
        <v>6.7049495405519659</v>
      </c>
      <c r="C147" s="50">
        <v>24.696309318052364</v>
      </c>
      <c r="D147" s="50">
        <v>9.2683006962677208</v>
      </c>
      <c r="E147" s="50">
        <v>29.101276887323571</v>
      </c>
      <c r="F147" s="50">
        <v>9.8147022154976238</v>
      </c>
      <c r="G147" s="50">
        <v>43.962641139906047</v>
      </c>
      <c r="H147" s="50">
        <v>12.085016055259064</v>
      </c>
      <c r="I147" s="50">
        <v>48.288059488058501</v>
      </c>
      <c r="J147" s="50">
        <v>6.0055261269531544</v>
      </c>
      <c r="K147" s="50">
        <v>24.703582264357916</v>
      </c>
      <c r="L147" s="50">
        <v>12.531730496505451</v>
      </c>
      <c r="M147" s="50">
        <v>48.094315732846574</v>
      </c>
      <c r="N147" s="50">
        <v>11.484012779202169</v>
      </c>
      <c r="O147" s="50">
        <v>48.094315732846574</v>
      </c>
      <c r="P147" s="50">
        <v>19.232365431590768</v>
      </c>
      <c r="Q147" s="50">
        <v>48.094315732846574</v>
      </c>
      <c r="R147" s="50">
        <v>32.65288990641222</v>
      </c>
      <c r="S147" s="50">
        <v>48.094315732846574</v>
      </c>
      <c r="T147" s="50">
        <v>22.27872266488416</v>
      </c>
      <c r="U147" s="50">
        <v>48.094315732846574</v>
      </c>
    </row>
    <row r="148" spans="1:21">
      <c r="A148" s="52" t="s">
        <v>36</v>
      </c>
      <c r="B148" s="50">
        <v>17.175302040692838</v>
      </c>
      <c r="C148" s="50">
        <v>25.029930872476388</v>
      </c>
      <c r="D148" s="50">
        <v>13.148030829143558</v>
      </c>
      <c r="E148" s="50">
        <v>25.89243650006588</v>
      </c>
      <c r="F148" s="50">
        <v>29.530230710010887</v>
      </c>
      <c r="G148" s="50">
        <v>22.410931119821356</v>
      </c>
      <c r="H148" s="50">
        <v>18.559918237285142</v>
      </c>
      <c r="I148" s="50">
        <v>21.135277861196194</v>
      </c>
      <c r="J148" s="50">
        <v>47.105422321396752</v>
      </c>
      <c r="K148" s="50">
        <v>22.320415012475923</v>
      </c>
      <c r="L148" s="50">
        <v>28.212826212195488</v>
      </c>
      <c r="M148" s="50">
        <v>26.213799843326917</v>
      </c>
      <c r="N148" s="50">
        <v>30.950860537358871</v>
      </c>
      <c r="O148" s="50">
        <v>26.213799843326917</v>
      </c>
      <c r="P148" s="50">
        <v>47.273312628379927</v>
      </c>
      <c r="Q148" s="50">
        <v>26.213799843326917</v>
      </c>
      <c r="R148" s="50">
        <v>36.822600495302517</v>
      </c>
      <c r="S148" s="50">
        <v>26.213799843326917</v>
      </c>
      <c r="T148" s="50">
        <v>49.913039749621817</v>
      </c>
      <c r="U148" s="50">
        <v>26.213799843326917</v>
      </c>
    </row>
    <row r="149" spans="1:21">
      <c r="A149" s="52" t="s">
        <v>37</v>
      </c>
      <c r="B149" s="50">
        <v>9.2109117193328167</v>
      </c>
      <c r="C149" s="50">
        <v>15.136388452728619</v>
      </c>
      <c r="D149" s="50">
        <v>1.9967334254713469</v>
      </c>
      <c r="E149" s="50">
        <v>13.764091896861954</v>
      </c>
      <c r="F149" s="50">
        <v>4.3307979191121397</v>
      </c>
      <c r="G149" s="50">
        <v>20.455611349906945</v>
      </c>
      <c r="H149" s="50">
        <v>8.7820428467878244</v>
      </c>
      <c r="I149" s="50">
        <v>31.266776017497293</v>
      </c>
      <c r="J149" s="50">
        <v>8.2064112486080454</v>
      </c>
      <c r="K149" s="50">
        <v>32.593812910296698</v>
      </c>
      <c r="L149" s="50">
        <v>7.8945547538951351</v>
      </c>
      <c r="M149" s="50">
        <v>23.429550617949953</v>
      </c>
      <c r="N149" s="50">
        <v>12.556909044265915</v>
      </c>
      <c r="O149" s="50">
        <v>23.429550617949953</v>
      </c>
      <c r="P149" s="50">
        <v>22.567026537907871</v>
      </c>
      <c r="Q149" s="50">
        <v>23.429550617949953</v>
      </c>
      <c r="R149" s="50">
        <v>25.174603180751138</v>
      </c>
      <c r="S149" s="50">
        <v>23.429550617949953</v>
      </c>
      <c r="T149" s="50">
        <v>27.849291452326057</v>
      </c>
      <c r="U149" s="50">
        <v>23.429550617949953</v>
      </c>
    </row>
    <row r="150" spans="1:21">
      <c r="A150" s="52" t="s">
        <v>38</v>
      </c>
      <c r="B150" s="50">
        <v>3.2743405094821236</v>
      </c>
      <c r="C150" s="50">
        <v>8.0313399438544746</v>
      </c>
      <c r="D150" s="50">
        <v>2.3623999326196001</v>
      </c>
      <c r="E150" s="50">
        <v>6.8312286654623051</v>
      </c>
      <c r="F150" s="50">
        <v>3.1042063155380748</v>
      </c>
      <c r="G150" s="50">
        <v>5.3081841345683998</v>
      </c>
      <c r="H150" s="50">
        <v>4.1156612764364402</v>
      </c>
      <c r="I150" s="50">
        <v>2.549089663450065</v>
      </c>
      <c r="J150" s="50">
        <v>5.5292238725124481</v>
      </c>
      <c r="K150" s="50">
        <v>2.9624450918696135</v>
      </c>
      <c r="L150" s="50">
        <v>16.263312629419875</v>
      </c>
      <c r="M150" s="50">
        <v>4.1575580531205141</v>
      </c>
      <c r="N150" s="50">
        <v>7.7134494628940127</v>
      </c>
      <c r="O150" s="50">
        <v>4.1575580531205141</v>
      </c>
      <c r="P150" s="50">
        <v>11.01893140165015</v>
      </c>
      <c r="Q150" s="50">
        <v>4.1575580531205141</v>
      </c>
      <c r="R150" s="50">
        <v>8.5241133438943422</v>
      </c>
      <c r="S150" s="50">
        <v>4.1575580531205141</v>
      </c>
      <c r="T150" s="50">
        <v>9.6192134600655681</v>
      </c>
      <c r="U150" s="50">
        <v>4.1575580531205141</v>
      </c>
    </row>
    <row r="151" spans="1:21">
      <c r="A151" s="52" t="s">
        <v>39</v>
      </c>
      <c r="B151" s="50">
        <v>1.7462276170755939</v>
      </c>
      <c r="C151" s="50">
        <v>2.2839044339009402</v>
      </c>
      <c r="D151" s="50">
        <v>3.459582496295488E-2</v>
      </c>
      <c r="E151" s="50">
        <v>6.6256665708888649</v>
      </c>
      <c r="F151" s="50">
        <v>0.98109308101694748</v>
      </c>
      <c r="G151" s="50">
        <v>2.5206511361504687</v>
      </c>
      <c r="H151" s="50">
        <v>0.26399615480172339</v>
      </c>
      <c r="I151" s="50">
        <v>2.765314691323673</v>
      </c>
      <c r="J151" s="50">
        <v>1.7391602081031261</v>
      </c>
      <c r="K151" s="50">
        <v>2.2502947091483607</v>
      </c>
      <c r="L151" s="50">
        <v>1.9278694422134763</v>
      </c>
      <c r="M151" s="50">
        <v>4.4269622307589716</v>
      </c>
      <c r="N151" s="50">
        <v>0.77089716957342658</v>
      </c>
      <c r="O151" s="50">
        <v>4.4269622307589716</v>
      </c>
      <c r="P151" s="50">
        <v>0.39775737443906006</v>
      </c>
      <c r="Q151" s="50">
        <v>4.4269622307589716</v>
      </c>
      <c r="R151" s="50">
        <v>0.59795107067454367</v>
      </c>
      <c r="S151" s="50">
        <v>4.4269622307589716</v>
      </c>
      <c r="T151" s="50">
        <v>0.87064519262523943</v>
      </c>
      <c r="U151" s="50">
        <v>4.4269622307589716</v>
      </c>
    </row>
    <row r="152" spans="1:21">
      <c r="A152" s="52" t="s">
        <v>40</v>
      </c>
      <c r="B152" s="50">
        <v>6.4443153847359325</v>
      </c>
      <c r="C152" s="50">
        <v>24.506300818569198</v>
      </c>
      <c r="D152" s="50">
        <v>5.936185711684395</v>
      </c>
      <c r="E152" s="50">
        <v>28.368906612709029</v>
      </c>
      <c r="F152" s="50">
        <v>4.986428711182886</v>
      </c>
      <c r="G152" s="50">
        <v>15.869754986301475</v>
      </c>
      <c r="H152" s="50">
        <v>16.878444631413519</v>
      </c>
      <c r="I152" s="50">
        <v>19.285351509886624</v>
      </c>
      <c r="J152" s="50">
        <v>14.079907160939765</v>
      </c>
      <c r="K152" s="50">
        <v>35.85004105600764</v>
      </c>
      <c r="L152" s="50">
        <v>13.217482674717838</v>
      </c>
      <c r="M152" s="50">
        <v>34.455461518397144</v>
      </c>
      <c r="N152" s="50">
        <v>31.094830029919443</v>
      </c>
      <c r="O152" s="50">
        <v>34.455461518397144</v>
      </c>
      <c r="P152" s="50">
        <v>36.007845004055412</v>
      </c>
      <c r="Q152" s="50">
        <v>34.455461518397144</v>
      </c>
      <c r="R152" s="50">
        <v>64.502519440002558</v>
      </c>
      <c r="S152" s="50">
        <v>34.455461518397144</v>
      </c>
      <c r="T152" s="50">
        <v>59.44421511909686</v>
      </c>
      <c r="U152" s="50">
        <v>34.455461518397144</v>
      </c>
    </row>
    <row r="153" spans="1:21">
      <c r="A153" s="52" t="s">
        <v>41</v>
      </c>
      <c r="B153" s="50">
        <v>3.0865824144430967</v>
      </c>
      <c r="C153" s="50">
        <v>0.15989166045714576</v>
      </c>
      <c r="D153" s="50">
        <v>4.2408011798651852</v>
      </c>
      <c r="E153" s="50">
        <v>4.0227516336335922</v>
      </c>
      <c r="F153" s="50">
        <v>1.7496266293594183</v>
      </c>
      <c r="G153" s="50">
        <v>1.169696371972355</v>
      </c>
      <c r="H153" s="50">
        <v>1.0499679858511979</v>
      </c>
      <c r="I153" s="50">
        <v>1.5968041534565256</v>
      </c>
      <c r="J153" s="50">
        <v>1.2808340385975452</v>
      </c>
      <c r="K153" s="50">
        <v>3.8278783770227003</v>
      </c>
      <c r="L153" s="50">
        <v>5.0877331626885045</v>
      </c>
      <c r="M153" s="50">
        <v>1.0584348114518833</v>
      </c>
      <c r="N153" s="50">
        <v>3.9934929928649052</v>
      </c>
      <c r="O153" s="50">
        <v>1.0584348114518833</v>
      </c>
      <c r="P153" s="50">
        <v>5.1024565886529389</v>
      </c>
      <c r="Q153" s="50">
        <v>1.0584348114518833</v>
      </c>
      <c r="R153" s="50">
        <v>5.0948407461066409</v>
      </c>
      <c r="S153" s="50">
        <v>1.0584348114518833</v>
      </c>
      <c r="T153" s="50">
        <v>5.8386176797951066</v>
      </c>
      <c r="U153" s="50">
        <v>1.0584348114518833</v>
      </c>
    </row>
    <row r="154" spans="1:21">
      <c r="A154" s="52" t="s">
        <v>42</v>
      </c>
      <c r="B154" s="50">
        <v>0.88736977222470026</v>
      </c>
      <c r="C154" s="50">
        <v>4.0096636299732467</v>
      </c>
      <c r="D154" s="50">
        <v>1.8881488053444369</v>
      </c>
      <c r="E154" s="50">
        <v>5.0288191882783</v>
      </c>
      <c r="F154" s="50">
        <v>1.4282920699112274</v>
      </c>
      <c r="G154" s="50">
        <v>5.2003631005803523</v>
      </c>
      <c r="H154" s="50">
        <v>1.4958707955069979</v>
      </c>
      <c r="I154" s="50">
        <v>5.5561889857384337</v>
      </c>
      <c r="J154" s="50">
        <v>3.5618929160997288</v>
      </c>
      <c r="K154" s="50">
        <v>8.2995889881937224</v>
      </c>
      <c r="L154" s="50">
        <v>1.9844993454339199</v>
      </c>
      <c r="M154" s="50">
        <v>7.2930059214151886</v>
      </c>
      <c r="N154" s="50">
        <v>3.7778080285953637</v>
      </c>
      <c r="O154" s="50">
        <v>7.2930059214151886</v>
      </c>
      <c r="P154" s="50">
        <v>3.9788701207934465</v>
      </c>
      <c r="Q154" s="50">
        <v>7.2930059214151886</v>
      </c>
      <c r="R154" s="50">
        <v>5.3060843436028362</v>
      </c>
      <c r="S154" s="50">
        <v>7.2930059214151886</v>
      </c>
      <c r="T154" s="50">
        <v>6.3063880984484673</v>
      </c>
      <c r="U154" s="50">
        <v>7.2930059214151886</v>
      </c>
    </row>
    <row r="155" spans="1:21">
      <c r="A155" s="52" t="s">
        <v>43</v>
      </c>
      <c r="B155" s="50">
        <v>8.3373893021229382</v>
      </c>
      <c r="C155" s="50">
        <v>11.737016459312123</v>
      </c>
      <c r="D155" s="50">
        <v>5.2654583895017737</v>
      </c>
      <c r="E155" s="50">
        <v>7.6462662794796872</v>
      </c>
      <c r="F155" s="50">
        <v>5.2917916260110944</v>
      </c>
      <c r="G155" s="50">
        <v>11.406180643025236</v>
      </c>
      <c r="H155" s="50">
        <v>6.5049673907479963</v>
      </c>
      <c r="I155" s="50">
        <v>16.698623528091606</v>
      </c>
      <c r="J155" s="50">
        <v>10.029270286161873</v>
      </c>
      <c r="K155" s="50">
        <v>8.8512092392425803</v>
      </c>
      <c r="L155" s="50">
        <v>7.9765389861352398</v>
      </c>
      <c r="M155" s="50">
        <v>22.647581425084716</v>
      </c>
      <c r="N155" s="50">
        <v>5.8005784591890226</v>
      </c>
      <c r="O155" s="50">
        <v>22.647581425084716</v>
      </c>
      <c r="P155" s="50">
        <v>25.306009201636702</v>
      </c>
      <c r="Q155" s="50">
        <v>22.647581425084716</v>
      </c>
      <c r="R155" s="50">
        <v>22.38175498064696</v>
      </c>
      <c r="S155" s="50">
        <v>22.647581425084716</v>
      </c>
      <c r="T155" s="50">
        <v>31.165664080985451</v>
      </c>
      <c r="U155" s="50">
        <v>22.647581425084716</v>
      </c>
    </row>
    <row r="156" spans="1:21">
      <c r="A156" s="52" t="s">
        <v>44</v>
      </c>
      <c r="B156" s="50">
        <v>8.2151942153147033</v>
      </c>
      <c r="C156" s="50">
        <v>13.086012485760133</v>
      </c>
      <c r="D156" s="50">
        <v>7.4095478904271292</v>
      </c>
      <c r="E156" s="50">
        <v>16.653234954159043</v>
      </c>
      <c r="F156" s="50">
        <v>6.6262288001385787</v>
      </c>
      <c r="G156" s="50">
        <v>19.522652247745853</v>
      </c>
      <c r="H156" s="50">
        <v>18.014181462117875</v>
      </c>
      <c r="I156" s="50">
        <v>22.533604485477177</v>
      </c>
      <c r="J156" s="50">
        <v>34.478441094597819</v>
      </c>
      <c r="K156" s="50">
        <v>15.289841890265098</v>
      </c>
      <c r="L156" s="50">
        <v>40.46517557267719</v>
      </c>
      <c r="M156" s="50">
        <v>15.961578829841431</v>
      </c>
      <c r="N156" s="50">
        <v>41.460473564382035</v>
      </c>
      <c r="O156" s="50">
        <v>15.961578829841431</v>
      </c>
      <c r="P156" s="50">
        <v>61.614988790438595</v>
      </c>
      <c r="Q156" s="50">
        <v>15.961578829841431</v>
      </c>
      <c r="R156" s="50">
        <v>58.335899665121268</v>
      </c>
      <c r="S156" s="50">
        <v>15.961578829841431</v>
      </c>
      <c r="T156" s="50">
        <v>56.698391774505808</v>
      </c>
      <c r="U156" s="50">
        <v>15.961578829841431</v>
      </c>
    </row>
    <row r="157" spans="1:21">
      <c r="A157" s="52" t="s">
        <v>45</v>
      </c>
      <c r="B157" s="50">
        <v>8.1926298735114536</v>
      </c>
      <c r="C157" s="50">
        <v>18.282557662260967</v>
      </c>
      <c r="D157" s="50">
        <v>5.8570214727487349</v>
      </c>
      <c r="E157" s="50">
        <v>25.780362919736799</v>
      </c>
      <c r="F157" s="50">
        <v>4.3137495577009943</v>
      </c>
      <c r="G157" s="50">
        <v>26.308372378977101</v>
      </c>
      <c r="H157" s="50">
        <v>10.637992438198276</v>
      </c>
      <c r="I157" s="50">
        <v>25.164871477830978</v>
      </c>
      <c r="J157" s="50">
        <v>8.1709570920621282</v>
      </c>
      <c r="K157" s="50">
        <v>23.028801640784959</v>
      </c>
      <c r="L157" s="50">
        <v>14.398290140057446</v>
      </c>
      <c r="M157" s="50">
        <v>28.833879149348444</v>
      </c>
      <c r="N157" s="50">
        <v>19.265153335006897</v>
      </c>
      <c r="O157" s="50">
        <v>28.833879149348444</v>
      </c>
      <c r="P157" s="50">
        <v>34.678807533537302</v>
      </c>
      <c r="Q157" s="50">
        <v>28.833879149348444</v>
      </c>
      <c r="R157" s="50">
        <v>47.332305346379584</v>
      </c>
      <c r="S157" s="50">
        <v>28.833879149348444</v>
      </c>
      <c r="T157" s="50">
        <v>35.372860942513427</v>
      </c>
      <c r="U157" s="50">
        <v>28.833879149348444</v>
      </c>
    </row>
    <row r="158" spans="1:21">
      <c r="A158" s="52" t="s">
        <v>46</v>
      </c>
      <c r="B158" s="50">
        <v>17.681081018747594</v>
      </c>
      <c r="C158" s="50">
        <v>66.819494851868129</v>
      </c>
      <c r="D158" s="50">
        <v>14.923699286696396</v>
      </c>
      <c r="E158" s="50">
        <v>44.738387432895941</v>
      </c>
      <c r="F158" s="50">
        <v>22.709543425488636</v>
      </c>
      <c r="G158" s="50">
        <v>60.445630136040769</v>
      </c>
      <c r="H158" s="50">
        <v>31.128915813905653</v>
      </c>
      <c r="I158" s="50">
        <v>45.750147143201545</v>
      </c>
      <c r="J158" s="50">
        <v>17.167902692870861</v>
      </c>
      <c r="K158" s="50">
        <v>59.535908131294519</v>
      </c>
      <c r="L158" s="50">
        <v>26.707150772271373</v>
      </c>
      <c r="M158" s="50">
        <v>71.399821760025446</v>
      </c>
      <c r="N158" s="50">
        <v>36.10379119745842</v>
      </c>
      <c r="O158" s="50">
        <v>71.399821760025446</v>
      </c>
      <c r="P158" s="50">
        <v>46.639960402797527</v>
      </c>
      <c r="Q158" s="50">
        <v>71.399821760025446</v>
      </c>
      <c r="R158" s="50">
        <v>57.664041476563511</v>
      </c>
      <c r="S158" s="50">
        <v>71.399821760025446</v>
      </c>
      <c r="T158" s="50">
        <v>44.871197364368221</v>
      </c>
      <c r="U158" s="50">
        <v>71.399821760025446</v>
      </c>
    </row>
    <row r="159" spans="1:21">
      <c r="A159" s="52" t="s">
        <v>47</v>
      </c>
      <c r="B159" s="50">
        <v>14.298230957558534</v>
      </c>
      <c r="C159" s="50">
        <v>39.060130854597965</v>
      </c>
      <c r="D159" s="50">
        <v>10.205742550997611</v>
      </c>
      <c r="E159" s="50">
        <v>29.359365930035803</v>
      </c>
      <c r="F159" s="50">
        <v>5.9688739300163123</v>
      </c>
      <c r="G159" s="50">
        <v>40.953763855058732</v>
      </c>
      <c r="H159" s="50">
        <v>8.4531431531091474</v>
      </c>
      <c r="I159" s="50">
        <v>51.073275014547534</v>
      </c>
      <c r="J159" s="50">
        <v>11.839823890435367</v>
      </c>
      <c r="K159" s="50">
        <v>45.826873124118485</v>
      </c>
      <c r="L159" s="50">
        <v>10.865916818630176</v>
      </c>
      <c r="M159" s="50">
        <v>53.239424829737736</v>
      </c>
      <c r="N159" s="50">
        <v>18.167743599003021</v>
      </c>
      <c r="O159" s="50">
        <v>53.239424829737736</v>
      </c>
      <c r="P159" s="50">
        <v>42.986081023225573</v>
      </c>
      <c r="Q159" s="50">
        <v>53.239424829737736</v>
      </c>
      <c r="R159" s="50">
        <v>23.708849632379703</v>
      </c>
      <c r="S159" s="50">
        <v>53.239424829737736</v>
      </c>
      <c r="T159" s="50">
        <v>63.563896782864951</v>
      </c>
      <c r="U159" s="50">
        <v>53.239424829737736</v>
      </c>
    </row>
    <row r="160" spans="1:21">
      <c r="A160" s="52" t="s">
        <v>48</v>
      </c>
      <c r="B160" s="50">
        <v>11.778723836190442</v>
      </c>
      <c r="C160" s="50">
        <v>6.9004450713830883</v>
      </c>
      <c r="D160" s="50">
        <v>2.5550291328415522</v>
      </c>
      <c r="E160" s="50">
        <v>5.4704759859929384</v>
      </c>
      <c r="F160" s="50">
        <v>11.051849869274138</v>
      </c>
      <c r="G160" s="50">
        <v>9.5186160558223296</v>
      </c>
      <c r="H160" s="50">
        <v>9.4398011470981587</v>
      </c>
      <c r="I160" s="50">
        <v>8.2015478125550789</v>
      </c>
      <c r="J160" s="50">
        <v>6.7701081038135582</v>
      </c>
      <c r="K160" s="50">
        <v>2.9628555012603059</v>
      </c>
      <c r="L160" s="50">
        <v>4.6022666357158295</v>
      </c>
      <c r="M160" s="50">
        <v>5.6122868982735845</v>
      </c>
      <c r="N160" s="50">
        <v>8.0010185934472471</v>
      </c>
      <c r="O160" s="50">
        <v>5.6122868982735845</v>
      </c>
      <c r="P160" s="50">
        <v>11.685199992554992</v>
      </c>
      <c r="Q160" s="50">
        <v>5.6122868982735845</v>
      </c>
      <c r="R160" s="50">
        <v>13.174090857413118</v>
      </c>
      <c r="S160" s="50">
        <v>5.6122868982735845</v>
      </c>
      <c r="T160" s="50">
        <v>12.257450218740845</v>
      </c>
      <c r="U160" s="50">
        <v>5.6122868982735845</v>
      </c>
    </row>
    <row r="161" spans="1:23">
      <c r="A161" s="52" t="s">
        <v>49</v>
      </c>
      <c r="B161" s="50">
        <v>9.1047812165319346</v>
      </c>
      <c r="C161" s="50">
        <v>10.508875600023419</v>
      </c>
      <c r="D161" s="50">
        <v>6.9264993065452787</v>
      </c>
      <c r="E161" s="50">
        <v>16.891904211909381</v>
      </c>
      <c r="F161" s="50">
        <v>8.1752707166985576</v>
      </c>
      <c r="G161" s="50">
        <v>23.848120663948084</v>
      </c>
      <c r="H161" s="50">
        <v>15.726637546520365</v>
      </c>
      <c r="I161" s="50">
        <v>27.915182922512614</v>
      </c>
      <c r="J161" s="50">
        <v>13.811493180614667</v>
      </c>
      <c r="K161" s="50">
        <v>23.819109987470679</v>
      </c>
      <c r="L161" s="50">
        <v>10.838414028562216</v>
      </c>
      <c r="M161" s="50">
        <v>29.025386687894358</v>
      </c>
      <c r="N161" s="50">
        <v>16.326605170894716</v>
      </c>
      <c r="O161" s="50">
        <v>29.025386687894358</v>
      </c>
      <c r="P161" s="50">
        <v>18.066046015640126</v>
      </c>
      <c r="Q161" s="50">
        <v>29.025386687894358</v>
      </c>
      <c r="R161" s="50">
        <v>9.1430067104918589</v>
      </c>
      <c r="S161" s="50">
        <v>29.025386687894358</v>
      </c>
      <c r="T161" s="50">
        <v>12.846150945253918</v>
      </c>
      <c r="U161" s="50">
        <v>29.025386687894358</v>
      </c>
    </row>
    <row r="162" spans="1:23">
      <c r="A162" s="52" t="s">
        <v>50</v>
      </c>
      <c r="B162" s="50">
        <v>13.273149231960591</v>
      </c>
      <c r="C162" s="50">
        <v>51.933017518456701</v>
      </c>
      <c r="D162" s="50">
        <v>18.303005714092581</v>
      </c>
      <c r="E162" s="50">
        <v>53.962785289800252</v>
      </c>
      <c r="F162" s="50">
        <v>17.778300894568908</v>
      </c>
      <c r="G162" s="50">
        <v>73.347796308545313</v>
      </c>
      <c r="H162" s="50">
        <v>25.962434997460836</v>
      </c>
      <c r="I162" s="50">
        <v>74.274564037668611</v>
      </c>
      <c r="J162" s="50">
        <v>17.325832316475225</v>
      </c>
      <c r="K162" s="50">
        <v>78.440005305733294</v>
      </c>
      <c r="L162" s="50">
        <v>22.406721825403284</v>
      </c>
      <c r="M162" s="50">
        <v>83.525765801759604</v>
      </c>
      <c r="N162" s="50">
        <v>29.129878618088728</v>
      </c>
      <c r="O162" s="50">
        <v>83.525765801759604</v>
      </c>
      <c r="P162" s="50">
        <v>33.161126444572133</v>
      </c>
      <c r="Q162" s="50">
        <v>83.525765801759604</v>
      </c>
      <c r="R162" s="50">
        <v>48.042066837756416</v>
      </c>
      <c r="S162" s="50">
        <v>83.525765801759604</v>
      </c>
      <c r="T162" s="50">
        <v>62.6968332766834</v>
      </c>
      <c r="U162" s="50">
        <v>83.525765801759604</v>
      </c>
    </row>
    <row r="163" spans="1:23">
      <c r="A163" s="52" t="s">
        <v>51</v>
      </c>
      <c r="B163" s="50">
        <v>214</v>
      </c>
      <c r="C163" s="50"/>
      <c r="D163" s="50">
        <v>214</v>
      </c>
      <c r="E163" s="50"/>
      <c r="F163" s="50">
        <v>214</v>
      </c>
      <c r="G163" s="50"/>
      <c r="H163" s="50">
        <v>214</v>
      </c>
      <c r="I163" s="50"/>
      <c r="J163" s="50">
        <v>214</v>
      </c>
      <c r="K163" s="50"/>
      <c r="L163" s="50">
        <v>178</v>
      </c>
      <c r="M163" s="50"/>
      <c r="N163" s="50">
        <v>178</v>
      </c>
      <c r="O163" s="50"/>
      <c r="P163" s="50">
        <v>178</v>
      </c>
      <c r="Q163" s="50"/>
      <c r="R163" s="50">
        <v>178</v>
      </c>
      <c r="S163" s="50"/>
      <c r="T163" s="50">
        <v>178</v>
      </c>
      <c r="U163" s="50"/>
    </row>
    <row r="164" spans="1:23">
      <c r="A164" s="52" t="s">
        <v>4</v>
      </c>
      <c r="B164" s="51">
        <v>433.18224091044908</v>
      </c>
      <c r="C164" s="51">
        <v>695.50228562518066</v>
      </c>
      <c r="D164" s="51">
        <v>387.79059384554733</v>
      </c>
      <c r="E164" s="51">
        <v>671.85042055461008</v>
      </c>
      <c r="F164" s="51">
        <v>425.74361876412854</v>
      </c>
      <c r="G164" s="51">
        <v>758.08020965595699</v>
      </c>
      <c r="H164" s="51">
        <v>547.56856165907402</v>
      </c>
      <c r="I164" s="51">
        <v>784.19993134518973</v>
      </c>
      <c r="J164" s="51">
        <v>586.04361642731214</v>
      </c>
      <c r="K164" s="51">
        <v>754.85374008263034</v>
      </c>
      <c r="L164" s="51">
        <v>623.81943131468995</v>
      </c>
      <c r="M164" s="51">
        <v>925.25510707493879</v>
      </c>
      <c r="N164" s="51">
        <v>737.90869251005699</v>
      </c>
      <c r="O164" s="51">
        <v>925.25510707493879</v>
      </c>
      <c r="P164" s="51">
        <v>943.9096094592669</v>
      </c>
      <c r="Q164" s="51">
        <v>925.25510707493879</v>
      </c>
      <c r="R164" s="51">
        <v>960.32055291633299</v>
      </c>
      <c r="S164" s="51">
        <v>925.25510707493879</v>
      </c>
      <c r="T164" s="51">
        <v>1146.8693680345493</v>
      </c>
      <c r="U164" s="51">
        <v>925.25510707493879</v>
      </c>
    </row>
    <row r="165" spans="1:23">
      <c r="A165" s="30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2"/>
      <c r="W165" s="32"/>
    </row>
    <row r="166" spans="1:23">
      <c r="A166" s="74" t="s">
        <v>84</v>
      </c>
      <c r="B166" s="74"/>
      <c r="C166" s="74"/>
      <c r="D166" s="74"/>
      <c r="E166" s="74"/>
      <c r="F166" s="74"/>
      <c r="G166" s="74"/>
      <c r="H166" s="74"/>
      <c r="I166" s="74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</row>
    <row r="167" spans="1:23">
      <c r="A167" s="27"/>
      <c r="B167" s="75">
        <v>2026</v>
      </c>
      <c r="C167" s="75"/>
      <c r="D167" s="75">
        <v>2027</v>
      </c>
      <c r="E167" s="75"/>
      <c r="F167" s="75">
        <v>2028</v>
      </c>
      <c r="G167" s="75"/>
      <c r="H167" s="75">
        <v>2029</v>
      </c>
      <c r="I167" s="75"/>
      <c r="J167" s="75">
        <v>2030</v>
      </c>
      <c r="K167" s="75"/>
      <c r="L167" s="75">
        <v>2031</v>
      </c>
      <c r="M167" s="75"/>
      <c r="N167" s="75">
        <v>2032</v>
      </c>
      <c r="O167" s="75"/>
      <c r="P167" s="75">
        <v>2033</v>
      </c>
      <c r="Q167" s="75"/>
      <c r="R167" s="75">
        <v>2034</v>
      </c>
      <c r="S167" s="75"/>
      <c r="T167" s="75">
        <v>2035</v>
      </c>
      <c r="U167" s="75"/>
      <c r="V167" s="75" t="s">
        <v>52</v>
      </c>
      <c r="W167" s="75"/>
    </row>
    <row r="168" spans="1:23" ht="36.75" customHeight="1">
      <c r="A168" s="49" t="s">
        <v>23</v>
      </c>
      <c r="B168" s="49" t="s">
        <v>24</v>
      </c>
      <c r="C168" s="49" t="s">
        <v>2</v>
      </c>
      <c r="D168" s="49" t="s">
        <v>24</v>
      </c>
      <c r="E168" s="49" t="s">
        <v>2</v>
      </c>
      <c r="F168" s="49" t="s">
        <v>24</v>
      </c>
      <c r="G168" s="49" t="s">
        <v>2</v>
      </c>
      <c r="H168" s="49" t="s">
        <v>24</v>
      </c>
      <c r="I168" s="49" t="s">
        <v>2</v>
      </c>
      <c r="J168" s="49" t="s">
        <v>24</v>
      </c>
      <c r="K168" s="49" t="s">
        <v>2</v>
      </c>
      <c r="L168" s="49" t="s">
        <v>24</v>
      </c>
      <c r="M168" s="49" t="s">
        <v>2</v>
      </c>
      <c r="N168" s="49" t="s">
        <v>24</v>
      </c>
      <c r="O168" s="49" t="s">
        <v>2</v>
      </c>
      <c r="P168" s="49" t="s">
        <v>24</v>
      </c>
      <c r="Q168" s="49" t="s">
        <v>2</v>
      </c>
      <c r="R168" s="49" t="s">
        <v>24</v>
      </c>
      <c r="S168" s="49" t="s">
        <v>2</v>
      </c>
      <c r="T168" s="49" t="s">
        <v>24</v>
      </c>
      <c r="U168" s="49" t="s">
        <v>2</v>
      </c>
      <c r="V168" s="49" t="s">
        <v>24</v>
      </c>
      <c r="W168" s="49" t="s">
        <v>2</v>
      </c>
    </row>
    <row r="169" spans="1:23">
      <c r="A169" s="52" t="s">
        <v>25</v>
      </c>
      <c r="B169" s="50">
        <v>10.747972185797559</v>
      </c>
      <c r="C169" s="50">
        <v>9.8000513729900938</v>
      </c>
      <c r="D169" s="50">
        <v>11.17462011635363</v>
      </c>
      <c r="E169" s="50">
        <v>9.8000513729900938</v>
      </c>
      <c r="F169" s="50">
        <v>5.8159156259007894</v>
      </c>
      <c r="G169" s="50">
        <v>9.8000513729900938</v>
      </c>
      <c r="H169" s="50">
        <v>8.0066532340975183</v>
      </c>
      <c r="I169" s="50">
        <v>9.8000513729900938</v>
      </c>
      <c r="J169" s="50">
        <v>13.23872304350791</v>
      </c>
      <c r="K169" s="50">
        <v>9.8000513729900938</v>
      </c>
      <c r="L169" s="50">
        <v>5.6036292427814249</v>
      </c>
      <c r="M169" s="50">
        <v>7.8627715716674214</v>
      </c>
      <c r="N169" s="50">
        <v>5.4789631811083375</v>
      </c>
      <c r="O169" s="50">
        <v>7.8627715716674214</v>
      </c>
      <c r="P169" s="50">
        <v>8.4047850815277272</v>
      </c>
      <c r="Q169" s="50">
        <v>7.8627715716674214</v>
      </c>
      <c r="R169" s="50">
        <v>5.002404239348671</v>
      </c>
      <c r="S169" s="50">
        <v>7.8627715716674214</v>
      </c>
      <c r="T169" s="50">
        <v>6.4348004190232304</v>
      </c>
      <c r="U169" s="50">
        <v>7.8627715716674214</v>
      </c>
      <c r="V169" s="50">
        <v>130.4077395329017</v>
      </c>
      <c r="W169" s="50">
        <v>207.35384536593827</v>
      </c>
    </row>
    <row r="170" spans="1:23">
      <c r="A170" s="52" t="s">
        <v>26</v>
      </c>
      <c r="B170" s="50">
        <v>32.360873434719565</v>
      </c>
      <c r="C170" s="50">
        <v>10.717632361208693</v>
      </c>
      <c r="D170" s="50">
        <v>19.644252183883307</v>
      </c>
      <c r="E170" s="50">
        <v>10.717632361208693</v>
      </c>
      <c r="F170" s="50">
        <v>25.920594929535223</v>
      </c>
      <c r="G170" s="50">
        <v>10.717632361208693</v>
      </c>
      <c r="H170" s="50">
        <v>25.719325555714487</v>
      </c>
      <c r="I170" s="50">
        <v>10.717632361208693</v>
      </c>
      <c r="J170" s="50">
        <v>23.485545529912255</v>
      </c>
      <c r="K170" s="50">
        <v>10.717632361208693</v>
      </c>
      <c r="L170" s="50">
        <v>25.310392923424942</v>
      </c>
      <c r="M170" s="50">
        <v>8.5933650406526993</v>
      </c>
      <c r="N170" s="50">
        <v>30.407026435069703</v>
      </c>
      <c r="O170" s="50">
        <v>8.5933650406526993</v>
      </c>
      <c r="P170" s="50">
        <v>36.064604382342701</v>
      </c>
      <c r="Q170" s="50">
        <v>8.5933650406526993</v>
      </c>
      <c r="R170" s="50">
        <v>20.920840313534075</v>
      </c>
      <c r="S170" s="50">
        <v>8.5933650406526993</v>
      </c>
      <c r="T170" s="50">
        <v>21.714489501923389</v>
      </c>
      <c r="U170" s="50">
        <v>8.5933650406526993</v>
      </c>
      <c r="V170" s="50">
        <v>405.92552426360891</v>
      </c>
      <c r="W170" s="50">
        <v>244.0021263609664</v>
      </c>
    </row>
    <row r="171" spans="1:23">
      <c r="A171" s="52" t="s">
        <v>27</v>
      </c>
      <c r="B171" s="50">
        <v>71.170328659563367</v>
      </c>
      <c r="C171" s="50">
        <v>61.252920702946987</v>
      </c>
      <c r="D171" s="50">
        <v>77.564194094319049</v>
      </c>
      <c r="E171" s="50">
        <v>61.252920702946987</v>
      </c>
      <c r="F171" s="50">
        <v>67.040999199333825</v>
      </c>
      <c r="G171" s="50">
        <v>61.252920702946987</v>
      </c>
      <c r="H171" s="50">
        <v>74.188587482191892</v>
      </c>
      <c r="I171" s="50">
        <v>61.252920702946987</v>
      </c>
      <c r="J171" s="50">
        <v>81.485660435085222</v>
      </c>
      <c r="K171" s="50">
        <v>61.252920702946987</v>
      </c>
      <c r="L171" s="50">
        <v>58.279761044362949</v>
      </c>
      <c r="M171" s="50">
        <v>55.627395496901357</v>
      </c>
      <c r="N171" s="50">
        <v>88.695672735759047</v>
      </c>
      <c r="O171" s="50">
        <v>55.627395496901357</v>
      </c>
      <c r="P171" s="50">
        <v>76.955841529813128</v>
      </c>
      <c r="Q171" s="50">
        <v>55.627395496901357</v>
      </c>
      <c r="R171" s="50">
        <v>85.027842006425004</v>
      </c>
      <c r="S171" s="50">
        <v>55.627395496901357</v>
      </c>
      <c r="T171" s="50">
        <v>120.56707896182522</v>
      </c>
      <c r="U171" s="50">
        <v>55.627395496901357</v>
      </c>
      <c r="V171" s="50">
        <v>1153.3295282902805</v>
      </c>
      <c r="W171" s="50">
        <v>1224.5569296958333</v>
      </c>
    </row>
    <row r="172" spans="1:23">
      <c r="A172" s="52" t="s">
        <v>28</v>
      </c>
      <c r="B172" s="50">
        <v>104.94468204696493</v>
      </c>
      <c r="C172" s="50">
        <v>103.46965949568032</v>
      </c>
      <c r="D172" s="50">
        <v>97.851891974662351</v>
      </c>
      <c r="E172" s="50">
        <v>103.46965949568032</v>
      </c>
      <c r="F172" s="50">
        <v>79.909983185030029</v>
      </c>
      <c r="G172" s="50">
        <v>103.46965949568032</v>
      </c>
      <c r="H172" s="50">
        <v>74.466523182143447</v>
      </c>
      <c r="I172" s="50">
        <v>103.46965949568032</v>
      </c>
      <c r="J172" s="50">
        <v>101.46386006185402</v>
      </c>
      <c r="K172" s="50">
        <v>103.46965949568032</v>
      </c>
      <c r="L172" s="50">
        <v>78.334271624846039</v>
      </c>
      <c r="M172" s="50">
        <v>100.5640721144991</v>
      </c>
      <c r="N172" s="50">
        <v>115.63081729051774</v>
      </c>
      <c r="O172" s="50">
        <v>100.5640721144991</v>
      </c>
      <c r="P172" s="50">
        <v>83.834744857763638</v>
      </c>
      <c r="Q172" s="50">
        <v>100.5640721144991</v>
      </c>
      <c r="R172" s="50">
        <v>91.334143537966909</v>
      </c>
      <c r="S172" s="50">
        <v>100.5640721144991</v>
      </c>
      <c r="T172" s="50">
        <v>140.9491921983917</v>
      </c>
      <c r="U172" s="50">
        <v>100.5640721144991</v>
      </c>
      <c r="V172" s="50">
        <v>1379.4380796487746</v>
      </c>
      <c r="W172" s="50">
        <v>2094.2084963269699</v>
      </c>
    </row>
    <row r="173" spans="1:23">
      <c r="A173" s="52" t="s">
        <v>29</v>
      </c>
      <c r="B173" s="50">
        <v>35.073781453285051</v>
      </c>
      <c r="C173" s="50">
        <v>59.095301611727031</v>
      </c>
      <c r="D173" s="50">
        <v>41.319515306146762</v>
      </c>
      <c r="E173" s="50">
        <v>59.095301611727031</v>
      </c>
      <c r="F173" s="50">
        <v>27.590345213342292</v>
      </c>
      <c r="G173" s="50">
        <v>59.095301611727031</v>
      </c>
      <c r="H173" s="50">
        <v>36.517023349514425</v>
      </c>
      <c r="I173" s="50">
        <v>59.095301611727031</v>
      </c>
      <c r="J173" s="50">
        <v>38.643364625043091</v>
      </c>
      <c r="K173" s="50">
        <v>59.095301611727031</v>
      </c>
      <c r="L173" s="50">
        <v>40.150960217088972</v>
      </c>
      <c r="M173" s="50">
        <v>56.564054456733651</v>
      </c>
      <c r="N173" s="50">
        <v>34.980431199036609</v>
      </c>
      <c r="O173" s="50">
        <v>56.564054456733651</v>
      </c>
      <c r="P173" s="50">
        <v>52.282497194878296</v>
      </c>
      <c r="Q173" s="50">
        <v>56.564054456733651</v>
      </c>
      <c r="R173" s="50">
        <v>110.51762855426794</v>
      </c>
      <c r="S173" s="50">
        <v>56.564054456733651</v>
      </c>
      <c r="T173" s="50">
        <v>80.100400962432985</v>
      </c>
      <c r="U173" s="50">
        <v>56.564054456733651</v>
      </c>
      <c r="V173" s="50">
        <v>645.58398202512979</v>
      </c>
      <c r="W173" s="50">
        <v>1203.4886251818159</v>
      </c>
    </row>
    <row r="174" spans="1:23">
      <c r="A174" s="52" t="s">
        <v>30</v>
      </c>
      <c r="B174" s="50">
        <v>0.27234426663494199</v>
      </c>
      <c r="C174" s="50">
        <v>4.328778249115623</v>
      </c>
      <c r="D174" s="50">
        <v>1.7918463393309589</v>
      </c>
      <c r="E174" s="50">
        <v>4.328778249115623</v>
      </c>
      <c r="F174" s="50">
        <v>0.75108303089060446</v>
      </c>
      <c r="G174" s="50">
        <v>4.328778249115623</v>
      </c>
      <c r="H174" s="50">
        <v>2.6486420728043005</v>
      </c>
      <c r="I174" s="50">
        <v>4.328778249115623</v>
      </c>
      <c r="J174" s="50">
        <v>1.8437013939719127</v>
      </c>
      <c r="K174" s="50">
        <v>4.328778249115623</v>
      </c>
      <c r="L174" s="50">
        <v>5.9297016537849672</v>
      </c>
      <c r="M174" s="50">
        <v>3.2213237127944394</v>
      </c>
      <c r="N174" s="50">
        <v>0.32275418925841637</v>
      </c>
      <c r="O174" s="50">
        <v>3.2213237127944394</v>
      </c>
      <c r="P174" s="50">
        <v>10.421216543709873</v>
      </c>
      <c r="Q174" s="50">
        <v>3.2213237127944394</v>
      </c>
      <c r="R174" s="50">
        <v>6.227690043184662</v>
      </c>
      <c r="S174" s="50">
        <v>3.2213237127944394</v>
      </c>
      <c r="T174" s="50">
        <v>5.4451389873461489</v>
      </c>
      <c r="U174" s="50">
        <v>3.2213237127944394</v>
      </c>
      <c r="V174" s="50">
        <v>51.047164264796891</v>
      </c>
      <c r="W174" s="50">
        <v>77.524462167408473</v>
      </c>
    </row>
    <row r="175" spans="1:23">
      <c r="A175" s="52" t="s">
        <v>31</v>
      </c>
      <c r="B175" s="50">
        <v>65.133577285826021</v>
      </c>
      <c r="C175" s="50">
        <v>86.643859069457775</v>
      </c>
      <c r="D175" s="50">
        <v>55.019508553296674</v>
      </c>
      <c r="E175" s="50">
        <v>86.643859069457775</v>
      </c>
      <c r="F175" s="50">
        <v>65.065982303381986</v>
      </c>
      <c r="G175" s="50">
        <v>86.643859069457775</v>
      </c>
      <c r="H175" s="50">
        <v>68.869408683563861</v>
      </c>
      <c r="I175" s="50">
        <v>86.643859069457775</v>
      </c>
      <c r="J175" s="50">
        <v>81.987369833701564</v>
      </c>
      <c r="K175" s="50">
        <v>86.643859069457775</v>
      </c>
      <c r="L175" s="50">
        <v>89.77195932155756</v>
      </c>
      <c r="M175" s="50">
        <v>76.123098516507511</v>
      </c>
      <c r="N175" s="50">
        <v>88.013534607297757</v>
      </c>
      <c r="O175" s="50">
        <v>76.123098516507511</v>
      </c>
      <c r="P175" s="50">
        <v>50.464160001343856</v>
      </c>
      <c r="Q175" s="50">
        <v>76.123098516507511</v>
      </c>
      <c r="R175" s="50">
        <v>80.600380804369749</v>
      </c>
      <c r="S175" s="50">
        <v>76.123098516507511</v>
      </c>
      <c r="T175" s="50">
        <v>118.58609525139444</v>
      </c>
      <c r="U175" s="50">
        <v>76.123098516507511</v>
      </c>
      <c r="V175" s="50">
        <v>1211.4846280403183</v>
      </c>
      <c r="W175" s="50">
        <v>1578.426575288303</v>
      </c>
    </row>
    <row r="176" spans="1:23">
      <c r="A176" s="52" t="s">
        <v>32</v>
      </c>
      <c r="B176" s="50">
        <v>100.62337196580413</v>
      </c>
      <c r="C176" s="50">
        <v>39.385199019134724</v>
      </c>
      <c r="D176" s="50">
        <v>71.143938412794938</v>
      </c>
      <c r="E176" s="50">
        <v>39.385199019134724</v>
      </c>
      <c r="F176" s="50">
        <v>66.248422150613067</v>
      </c>
      <c r="G176" s="50">
        <v>39.385199019134724</v>
      </c>
      <c r="H176" s="50">
        <v>83.951669634021172</v>
      </c>
      <c r="I176" s="50">
        <v>39.385199019134724</v>
      </c>
      <c r="J176" s="50">
        <v>97.577246444768221</v>
      </c>
      <c r="K176" s="50">
        <v>39.385199019134724</v>
      </c>
      <c r="L176" s="50">
        <v>82.524732514399602</v>
      </c>
      <c r="M176" s="50">
        <v>39.22473600368226</v>
      </c>
      <c r="N176" s="50">
        <v>141.76377573669637</v>
      </c>
      <c r="O176" s="50">
        <v>39.22473600368226</v>
      </c>
      <c r="P176" s="50">
        <v>136.57042941691932</v>
      </c>
      <c r="Q176" s="50">
        <v>39.22473600368226</v>
      </c>
      <c r="R176" s="50">
        <v>115.92520749637309</v>
      </c>
      <c r="S176" s="50">
        <v>39.22473600368226</v>
      </c>
      <c r="T176" s="50">
        <v>184.85228952059339</v>
      </c>
      <c r="U176" s="50">
        <v>39.22473600368226</v>
      </c>
      <c r="V176" s="50">
        <v>1491.308342753671</v>
      </c>
      <c r="W176" s="50">
        <v>848.31555633619575</v>
      </c>
    </row>
    <row r="177" spans="1:23">
      <c r="A177" s="52" t="s">
        <v>33</v>
      </c>
      <c r="B177" s="50">
        <v>14.930227397559591</v>
      </c>
      <c r="C177" s="50">
        <v>4.1308812537479227</v>
      </c>
      <c r="D177" s="50">
        <v>8.977732159795778</v>
      </c>
      <c r="E177" s="50">
        <v>4.1308812537479227</v>
      </c>
      <c r="F177" s="50">
        <v>8.3409806438900773</v>
      </c>
      <c r="G177" s="50">
        <v>4.1308812537479227</v>
      </c>
      <c r="H177" s="50">
        <v>10.652045104242998</v>
      </c>
      <c r="I177" s="50">
        <v>4.1308812537479227</v>
      </c>
      <c r="J177" s="50">
        <v>16.789615733856063</v>
      </c>
      <c r="K177" s="50">
        <v>4.1308812537479227</v>
      </c>
      <c r="L177" s="50">
        <v>8.110554379196671</v>
      </c>
      <c r="M177" s="50">
        <v>2.130324415940978</v>
      </c>
      <c r="N177" s="50">
        <v>18.214247743028103</v>
      </c>
      <c r="O177" s="50">
        <v>2.130324415940978</v>
      </c>
      <c r="P177" s="50">
        <v>4.727732756617268</v>
      </c>
      <c r="Q177" s="50">
        <v>2.130324415940978</v>
      </c>
      <c r="R177" s="50">
        <v>14.416753670772973</v>
      </c>
      <c r="S177" s="50">
        <v>2.130324415940978</v>
      </c>
      <c r="T177" s="50">
        <v>24.692817677500649</v>
      </c>
      <c r="U177" s="50">
        <v>2.130324415940978</v>
      </c>
      <c r="V177" s="50">
        <v>179.1771072942509</v>
      </c>
      <c r="W177" s="50">
        <v>90.387889288608818</v>
      </c>
    </row>
    <row r="178" spans="1:23">
      <c r="A178" s="52" t="s">
        <v>34</v>
      </c>
      <c r="B178" s="50">
        <v>40.761228645167584</v>
      </c>
      <c r="C178" s="50">
        <v>20.436542660010812</v>
      </c>
      <c r="D178" s="50">
        <v>32.137409755290243</v>
      </c>
      <c r="E178" s="50">
        <v>20.436542660010812</v>
      </c>
      <c r="F178" s="50">
        <v>40.787564551137336</v>
      </c>
      <c r="G178" s="50">
        <v>20.436542660010812</v>
      </c>
      <c r="H178" s="50">
        <v>23.252436768529321</v>
      </c>
      <c r="I178" s="50">
        <v>20.436542660010812</v>
      </c>
      <c r="J178" s="50">
        <v>55.128172780343313</v>
      </c>
      <c r="K178" s="50">
        <v>20.436542660010812</v>
      </c>
      <c r="L178" s="50">
        <v>36.713427140768431</v>
      </c>
      <c r="M178" s="50">
        <v>18.551908894493042</v>
      </c>
      <c r="N178" s="50">
        <v>32.002681348115487</v>
      </c>
      <c r="O178" s="50">
        <v>18.551908894493042</v>
      </c>
      <c r="P178" s="50">
        <v>36.557203563658888</v>
      </c>
      <c r="Q178" s="50">
        <v>18.551908894493042</v>
      </c>
      <c r="R178" s="50">
        <v>29.482819405267595</v>
      </c>
      <c r="S178" s="50">
        <v>18.551908894493042</v>
      </c>
      <c r="T178" s="50">
        <v>37.557485525767561</v>
      </c>
      <c r="U178" s="50">
        <v>18.551908894493042</v>
      </c>
      <c r="V178" s="50">
        <v>502.8434095204027</v>
      </c>
      <c r="W178" s="50">
        <v>445.05737792620783</v>
      </c>
    </row>
    <row r="179" spans="1:23">
      <c r="A179" s="52" t="s">
        <v>35</v>
      </c>
      <c r="B179" s="50">
        <v>52.718386028749755</v>
      </c>
      <c r="C179" s="50">
        <v>31.479055664283997</v>
      </c>
      <c r="D179" s="50">
        <v>57.07605540178961</v>
      </c>
      <c r="E179" s="50">
        <v>31.479055664283997</v>
      </c>
      <c r="F179" s="50">
        <v>55.318781675409504</v>
      </c>
      <c r="G179" s="50">
        <v>31.479055664283997</v>
      </c>
      <c r="H179" s="50">
        <v>37.142578211023022</v>
      </c>
      <c r="I179" s="50">
        <v>31.479055664283997</v>
      </c>
      <c r="J179" s="50">
        <v>32.794031389394995</v>
      </c>
      <c r="K179" s="50">
        <v>31.479055664283997</v>
      </c>
      <c r="L179" s="50">
        <v>32.330631755447413</v>
      </c>
      <c r="M179" s="50">
        <v>37.989330480230734</v>
      </c>
      <c r="N179" s="50">
        <v>36.385225738006994</v>
      </c>
      <c r="O179" s="50">
        <v>37.989330480230734</v>
      </c>
      <c r="P179" s="50">
        <v>22.606113194490849</v>
      </c>
      <c r="Q179" s="50">
        <v>37.989330480230734</v>
      </c>
      <c r="R179" s="50">
        <v>30.577890208008945</v>
      </c>
      <c r="S179" s="50">
        <v>37.989330480230734</v>
      </c>
      <c r="T179" s="50">
        <v>49.759765445090537</v>
      </c>
      <c r="U179" s="50">
        <v>37.989330480230734</v>
      </c>
      <c r="V179" s="50">
        <v>548.76767496053594</v>
      </c>
      <c r="W179" s="50">
        <v>758.56537848450489</v>
      </c>
    </row>
    <row r="180" spans="1:23">
      <c r="A180" s="52" t="s">
        <v>36</v>
      </c>
      <c r="B180" s="50">
        <v>62.21950746891401</v>
      </c>
      <c r="C180" s="50">
        <v>32.203799671234165</v>
      </c>
      <c r="D180" s="50">
        <v>58.423261845236517</v>
      </c>
      <c r="E180" s="50">
        <v>32.203799671234165</v>
      </c>
      <c r="F180" s="50">
        <v>38.61623347587917</v>
      </c>
      <c r="G180" s="50">
        <v>32.203799671234165</v>
      </c>
      <c r="H180" s="50">
        <v>54.512716337839613</v>
      </c>
      <c r="I180" s="50">
        <v>32.203799671234165</v>
      </c>
      <c r="J180" s="50">
        <v>57.030583701508725</v>
      </c>
      <c r="K180" s="50">
        <v>32.203799671234165</v>
      </c>
      <c r="L180" s="50">
        <v>44.56231135369385</v>
      </c>
      <c r="M180" s="50">
        <v>22.043460984593654</v>
      </c>
      <c r="N180" s="50">
        <v>38.871048008526458</v>
      </c>
      <c r="O180" s="50">
        <v>22.043460984593654</v>
      </c>
      <c r="P180" s="50">
        <v>43.948596469060853</v>
      </c>
      <c r="Q180" s="50">
        <v>22.043460984593654</v>
      </c>
      <c r="R180" s="50">
        <v>37.793847365757543</v>
      </c>
      <c r="S180" s="50">
        <v>22.043460984593654</v>
      </c>
      <c r="T180" s="50">
        <v>60.432525018594141</v>
      </c>
      <c r="U180" s="50">
        <v>22.043460984593654</v>
      </c>
      <c r="V180" s="50">
        <v>815.10217480639881</v>
      </c>
      <c r="W180" s="50">
        <v>519.09429386180943</v>
      </c>
    </row>
    <row r="181" spans="1:23">
      <c r="A181" s="52" t="s">
        <v>37</v>
      </c>
      <c r="B181" s="50">
        <v>44.236149400443928</v>
      </c>
      <c r="C181" s="50">
        <v>22.65394565654049</v>
      </c>
      <c r="D181" s="50">
        <v>21.308132703317803</v>
      </c>
      <c r="E181" s="50">
        <v>22.65394565654049</v>
      </c>
      <c r="F181" s="50">
        <v>29.101837720975674</v>
      </c>
      <c r="G181" s="50">
        <v>22.65394565654049</v>
      </c>
      <c r="H181" s="50">
        <v>46.71286662331768</v>
      </c>
      <c r="I181" s="50">
        <v>22.65394565654049</v>
      </c>
      <c r="J181" s="50">
        <v>33.081269534962601</v>
      </c>
      <c r="K181" s="50">
        <v>22.65394565654049</v>
      </c>
      <c r="L181" s="50">
        <v>38.832545490513404</v>
      </c>
      <c r="M181" s="50">
        <v>22.711919897496898</v>
      </c>
      <c r="N181" s="50">
        <v>29.891754967756089</v>
      </c>
      <c r="O181" s="50">
        <v>22.711919897496898</v>
      </c>
      <c r="P181" s="50">
        <v>56.011870431229468</v>
      </c>
      <c r="Q181" s="50">
        <v>22.711919897496898</v>
      </c>
      <c r="R181" s="50">
        <v>40.013973001168772</v>
      </c>
      <c r="S181" s="50">
        <v>22.711919897496898</v>
      </c>
      <c r="T181" s="50">
        <v>50.31788976013501</v>
      </c>
      <c r="U181" s="50">
        <v>22.711919897496898</v>
      </c>
      <c r="V181" s="50">
        <v>518.07757176227869</v>
      </c>
      <c r="W181" s="50">
        <v>457.19376148722813</v>
      </c>
    </row>
    <row r="182" spans="1:23">
      <c r="A182" s="52" t="s">
        <v>38</v>
      </c>
      <c r="B182" s="50">
        <v>17.719151862442182</v>
      </c>
      <c r="C182" s="50">
        <v>4.4037845701106422</v>
      </c>
      <c r="D182" s="50">
        <v>13.565139377600028</v>
      </c>
      <c r="E182" s="50">
        <v>4.4037845701106422</v>
      </c>
      <c r="F182" s="50">
        <v>15.034792807166285</v>
      </c>
      <c r="G182" s="50">
        <v>4.4037845701106422</v>
      </c>
      <c r="H182" s="50">
        <v>17.787696121247428</v>
      </c>
      <c r="I182" s="50">
        <v>4.4037845701106422</v>
      </c>
      <c r="J182" s="50">
        <v>21.543683380443689</v>
      </c>
      <c r="K182" s="50">
        <v>4.4037845701106422</v>
      </c>
      <c r="L182" s="50">
        <v>12.072814149895157</v>
      </c>
      <c r="M182" s="50">
        <v>2.843973239082298</v>
      </c>
      <c r="N182" s="50">
        <v>9.9105678394893761</v>
      </c>
      <c r="O182" s="50">
        <v>2.843973239082298</v>
      </c>
      <c r="P182" s="50">
        <v>16.357632519650323</v>
      </c>
      <c r="Q182" s="50">
        <v>2.843973239082298</v>
      </c>
      <c r="R182" s="50">
        <v>18.961485125146559</v>
      </c>
      <c r="S182" s="50">
        <v>2.843973239082298</v>
      </c>
      <c r="T182" s="50">
        <v>15.215433402884281</v>
      </c>
      <c r="U182" s="50">
        <v>2.843973239082298</v>
      </c>
      <c r="V182" s="50">
        <v>229.69324879047795</v>
      </c>
      <c r="W182" s="50">
        <v>82.708866810772165</v>
      </c>
    </row>
    <row r="183" spans="1:23">
      <c r="A183" s="52" t="s">
        <v>39</v>
      </c>
      <c r="B183" s="50">
        <v>0.82763409626155793</v>
      </c>
      <c r="C183" s="50">
        <v>2.0404316938220508</v>
      </c>
      <c r="D183" s="50">
        <v>1.1137630805367149</v>
      </c>
      <c r="E183" s="50">
        <v>2.0404316938220508</v>
      </c>
      <c r="F183" s="50">
        <v>0.41527677700026538</v>
      </c>
      <c r="G183" s="50">
        <v>2.0404316938220508</v>
      </c>
      <c r="H183" s="50">
        <v>0.95234058765686058</v>
      </c>
      <c r="I183" s="50">
        <v>2.0404316938220508</v>
      </c>
      <c r="J183" s="50">
        <v>1.5697082393553237</v>
      </c>
      <c r="K183" s="50">
        <v>2.0404316938220508</v>
      </c>
      <c r="L183" s="50">
        <v>2.9543983931417133</v>
      </c>
      <c r="M183" s="50">
        <v>0.9671596291823632</v>
      </c>
      <c r="N183" s="50">
        <v>1.712900116902246</v>
      </c>
      <c r="O183" s="50">
        <v>0.9671596291823632</v>
      </c>
      <c r="P183" s="50">
        <v>1.6916548192351641</v>
      </c>
      <c r="Q183" s="50">
        <v>0.9671596291823632</v>
      </c>
      <c r="R183" s="50">
        <v>0.69243429020868519</v>
      </c>
      <c r="S183" s="50">
        <v>0.9671596291823632</v>
      </c>
      <c r="T183" s="50">
        <v>3.3113659942700204</v>
      </c>
      <c r="U183" s="50">
        <v>0.9671596291823632</v>
      </c>
      <c r="V183" s="50">
        <v>24.571669530054642</v>
      </c>
      <c r="W183" s="50">
        <v>53.61859931022925</v>
      </c>
    </row>
    <row r="184" spans="1:23">
      <c r="A184" s="52" t="s">
        <v>40</v>
      </c>
      <c r="B184" s="50">
        <v>53.117876206161149</v>
      </c>
      <c r="C184" s="50">
        <v>39.23403438681904</v>
      </c>
      <c r="D184" s="50">
        <v>73.0329284795082</v>
      </c>
      <c r="E184" s="50">
        <v>39.23403438681904</v>
      </c>
      <c r="F184" s="50">
        <v>34.961076336562421</v>
      </c>
      <c r="G184" s="50">
        <v>39.23403438681904</v>
      </c>
      <c r="H184" s="50">
        <v>44.310987609631177</v>
      </c>
      <c r="I184" s="50">
        <v>39.23403438681904</v>
      </c>
      <c r="J184" s="50">
        <v>67.601280700843844</v>
      </c>
      <c r="K184" s="50">
        <v>39.23403438681904</v>
      </c>
      <c r="L184" s="50">
        <v>51.134661040736042</v>
      </c>
      <c r="M184" s="50">
        <v>45.753940937843801</v>
      </c>
      <c r="N184" s="50">
        <v>74.296585669256757</v>
      </c>
      <c r="O184" s="50">
        <v>45.753940937843801</v>
      </c>
      <c r="P184" s="50">
        <v>61.828719642737873</v>
      </c>
      <c r="Q184" s="50">
        <v>45.753940937843801</v>
      </c>
      <c r="R184" s="50">
        <v>64.800131384974122</v>
      </c>
      <c r="S184" s="50">
        <v>45.753940937843801</v>
      </c>
      <c r="T184" s="50">
        <v>80.936066569684357</v>
      </c>
      <c r="U184" s="50">
        <v>45.753940937843801</v>
      </c>
      <c r="V184" s="50">
        <v>858.61248750784443</v>
      </c>
      <c r="W184" s="50">
        <v>721.0975391987738</v>
      </c>
    </row>
    <row r="185" spans="1:23">
      <c r="A185" s="52" t="s">
        <v>41</v>
      </c>
      <c r="B185" s="50">
        <v>3.8419144054472119</v>
      </c>
      <c r="C185" s="50">
        <v>0.77708725474631368</v>
      </c>
      <c r="D185" s="50">
        <v>9.4959659742199651</v>
      </c>
      <c r="E185" s="50">
        <v>0.77708725474631368</v>
      </c>
      <c r="F185" s="50">
        <v>9.2832974564059736</v>
      </c>
      <c r="G185" s="50">
        <v>0.77708725474631368</v>
      </c>
      <c r="H185" s="50">
        <v>7.6346843851111172</v>
      </c>
      <c r="I185" s="50">
        <v>0.77708725474631368</v>
      </c>
      <c r="J185" s="50">
        <v>4.4304821429504244</v>
      </c>
      <c r="K185" s="50">
        <v>0.77708725474631368</v>
      </c>
      <c r="L185" s="50">
        <v>5.3317570152793268</v>
      </c>
      <c r="M185" s="50">
        <v>0.67198923566704738</v>
      </c>
      <c r="N185" s="50">
        <v>4.3426323226653958</v>
      </c>
      <c r="O185" s="50">
        <v>0.67198923566704738</v>
      </c>
      <c r="P185" s="50">
        <v>17.502882603494527</v>
      </c>
      <c r="Q185" s="50">
        <v>0.67198923566704738</v>
      </c>
      <c r="R185" s="50">
        <v>24.477184684437486</v>
      </c>
      <c r="S185" s="50">
        <v>0.67198923566704738</v>
      </c>
      <c r="T185" s="50">
        <v>15.090840018054738</v>
      </c>
      <c r="U185" s="50">
        <v>0.67198923566704738</v>
      </c>
      <c r="V185" s="50">
        <v>137.95659442629071</v>
      </c>
      <c r="W185" s="50">
        <v>23.314578705868541</v>
      </c>
    </row>
    <row r="186" spans="1:23">
      <c r="A186" s="52" t="s">
        <v>42</v>
      </c>
      <c r="B186" s="50">
        <v>4.4665717164976595</v>
      </c>
      <c r="C186" s="50">
        <v>5.026976473845397</v>
      </c>
      <c r="D186" s="50">
        <v>6.8108013794502318</v>
      </c>
      <c r="E186" s="50">
        <v>5.026976473845397</v>
      </c>
      <c r="F186" s="50">
        <v>11.472766514506919</v>
      </c>
      <c r="G186" s="50">
        <v>5.026976473845397</v>
      </c>
      <c r="H186" s="50">
        <v>4.1425503377254316</v>
      </c>
      <c r="I186" s="50">
        <v>5.026976473845397</v>
      </c>
      <c r="J186" s="50">
        <v>3.139632221509582</v>
      </c>
      <c r="K186" s="50">
        <v>5.026976473845397</v>
      </c>
      <c r="L186" s="50">
        <v>4.7091757084450077</v>
      </c>
      <c r="M186" s="50">
        <v>3.9823292233686653</v>
      </c>
      <c r="N186" s="50">
        <v>4.892573990782064</v>
      </c>
      <c r="O186" s="50">
        <v>3.9823292233686653</v>
      </c>
      <c r="P186" s="50">
        <v>7.1437667569184971</v>
      </c>
      <c r="Q186" s="50">
        <v>3.9823292233686653</v>
      </c>
      <c r="R186" s="50">
        <v>8.1311383020415171</v>
      </c>
      <c r="S186" s="50">
        <v>3.9823292233686653</v>
      </c>
      <c r="T186" s="50">
        <v>6.5746297542600285</v>
      </c>
      <c r="U186" s="50">
        <v>3.9823292233686653</v>
      </c>
      <c r="V186" s="50">
        <v>92.098830978098064</v>
      </c>
      <c r="W186" s="50">
        <v>109.60618198591033</v>
      </c>
    </row>
    <row r="187" spans="1:23">
      <c r="A187" s="52" t="s">
        <v>43</v>
      </c>
      <c r="B187" s="50">
        <v>41.654988957561066</v>
      </c>
      <c r="C187" s="50">
        <v>11.457217539710758</v>
      </c>
      <c r="D187" s="50">
        <v>49.75332773349421</v>
      </c>
      <c r="E187" s="50">
        <v>11.457217539710758</v>
      </c>
      <c r="F187" s="50">
        <v>26.663045839407133</v>
      </c>
      <c r="G187" s="50">
        <v>11.457217539710758</v>
      </c>
      <c r="H187" s="50">
        <v>28.381353255825285</v>
      </c>
      <c r="I187" s="50">
        <v>11.457217539710758</v>
      </c>
      <c r="J187" s="50">
        <v>35.189471232278606</v>
      </c>
      <c r="K187" s="50">
        <v>11.457217539710758</v>
      </c>
      <c r="L187" s="50">
        <v>9.7908392354694431</v>
      </c>
      <c r="M187" s="50">
        <v>10.116628805244968</v>
      </c>
      <c r="N187" s="50">
        <v>26.039671432577645</v>
      </c>
      <c r="O187" s="50">
        <v>10.116628805244968</v>
      </c>
      <c r="P187" s="50">
        <v>29.944051050300882</v>
      </c>
      <c r="Q187" s="50">
        <v>10.116628805244968</v>
      </c>
      <c r="R187" s="50">
        <v>35.255466365508916</v>
      </c>
      <c r="S187" s="50">
        <v>10.116628805244968</v>
      </c>
      <c r="T187" s="50">
        <v>32.263355711031245</v>
      </c>
      <c r="U187" s="50">
        <v>10.116628805244968</v>
      </c>
      <c r="V187" s="50">
        <v>442.99499351659358</v>
      </c>
      <c r="W187" s="50">
        <v>277.44643499935347</v>
      </c>
    </row>
    <row r="188" spans="1:23">
      <c r="A188" s="52" t="s">
        <v>44</v>
      </c>
      <c r="B188" s="50">
        <v>50.586508304614817</v>
      </c>
      <c r="C188" s="50">
        <v>15.645292427761804</v>
      </c>
      <c r="D188" s="50">
        <v>64.267579973257938</v>
      </c>
      <c r="E188" s="50">
        <v>15.645292427761804</v>
      </c>
      <c r="F188" s="50">
        <v>45.350892744347597</v>
      </c>
      <c r="G188" s="50">
        <v>15.645292427761804</v>
      </c>
      <c r="H188" s="50">
        <v>38.82269220343705</v>
      </c>
      <c r="I188" s="50">
        <v>15.645292427761804</v>
      </c>
      <c r="J188" s="50">
        <v>52.863830943035488</v>
      </c>
      <c r="K188" s="50">
        <v>15.645292427761804</v>
      </c>
      <c r="L188" s="50">
        <v>38.254651793992636</v>
      </c>
      <c r="M188" s="50">
        <v>11.154021065189125</v>
      </c>
      <c r="N188" s="50">
        <v>55.732781358024759</v>
      </c>
      <c r="O188" s="50">
        <v>11.154021065189125</v>
      </c>
      <c r="P188" s="50">
        <v>38.103686161975908</v>
      </c>
      <c r="Q188" s="50">
        <v>11.154021065189125</v>
      </c>
      <c r="R188" s="50">
        <v>46.826956605379429</v>
      </c>
      <c r="S188" s="50">
        <v>11.154021065189125</v>
      </c>
      <c r="T188" s="50">
        <v>37.959946915195353</v>
      </c>
      <c r="U188" s="50">
        <v>11.154021065189125</v>
      </c>
      <c r="V188" s="50">
        <v>802.08804983298216</v>
      </c>
      <c r="W188" s="50">
        <v>300.88980767736911</v>
      </c>
    </row>
    <row r="189" spans="1:23">
      <c r="A189" s="52" t="s">
        <v>45</v>
      </c>
      <c r="B189" s="50">
        <v>20.976058359046572</v>
      </c>
      <c r="C189" s="50">
        <v>26.022590935054065</v>
      </c>
      <c r="D189" s="50">
        <v>36.48581199998749</v>
      </c>
      <c r="E189" s="50">
        <v>26.022590935054065</v>
      </c>
      <c r="F189" s="50">
        <v>26.560578931800109</v>
      </c>
      <c r="G189" s="50">
        <v>26.022590935054065</v>
      </c>
      <c r="H189" s="50">
        <v>27.084990012108332</v>
      </c>
      <c r="I189" s="50">
        <v>26.022590935054065</v>
      </c>
      <c r="J189" s="50">
        <v>48.219431081643307</v>
      </c>
      <c r="K189" s="50">
        <v>26.022590935054065</v>
      </c>
      <c r="L189" s="50">
        <v>16.729059892451623</v>
      </c>
      <c r="M189" s="50">
        <v>21.391442530124646</v>
      </c>
      <c r="N189" s="50">
        <v>25.141919643677838</v>
      </c>
      <c r="O189" s="50">
        <v>21.391442530124646</v>
      </c>
      <c r="P189" s="50">
        <v>23.984371736493465</v>
      </c>
      <c r="Q189" s="50">
        <v>21.391442530124646</v>
      </c>
      <c r="R189" s="50">
        <v>59.811186246739084</v>
      </c>
      <c r="S189" s="50">
        <v>21.391442530124646</v>
      </c>
      <c r="T189" s="50">
        <v>46.082530564221322</v>
      </c>
      <c r="U189" s="50">
        <v>21.391442530124646</v>
      </c>
      <c r="V189" s="50">
        <v>519.29570619988533</v>
      </c>
      <c r="W189" s="50">
        <v>499.80452915222645</v>
      </c>
    </row>
    <row r="190" spans="1:23">
      <c r="A190" s="52" t="s">
        <v>46</v>
      </c>
      <c r="B190" s="50">
        <v>92.35908901127452</v>
      </c>
      <c r="C190" s="50">
        <v>54.725714413235735</v>
      </c>
      <c r="D190" s="50">
        <v>90.621120877797978</v>
      </c>
      <c r="E190" s="50">
        <v>54.725714413235735</v>
      </c>
      <c r="F190" s="50">
        <v>83.493289972541589</v>
      </c>
      <c r="G190" s="50">
        <v>54.725714413235735</v>
      </c>
      <c r="H190" s="50">
        <v>70.155996598380881</v>
      </c>
      <c r="I190" s="50">
        <v>54.725714413235735</v>
      </c>
      <c r="J190" s="50">
        <v>86.807658673102679</v>
      </c>
      <c r="K190" s="50">
        <v>54.725714413235735</v>
      </c>
      <c r="L190" s="50">
        <v>95.710947592807827</v>
      </c>
      <c r="M190" s="50">
        <v>56.366751234773531</v>
      </c>
      <c r="N190" s="50">
        <v>61.568775395467654</v>
      </c>
      <c r="O190" s="50">
        <v>56.366751234773531</v>
      </c>
      <c r="P190" s="50">
        <v>74.890040982187429</v>
      </c>
      <c r="Q190" s="50">
        <v>56.366751234773531</v>
      </c>
      <c r="R190" s="50">
        <v>59.534894219345446</v>
      </c>
      <c r="S190" s="50">
        <v>56.366751234773531</v>
      </c>
      <c r="T190" s="50">
        <v>95.714064088912636</v>
      </c>
      <c r="U190" s="50">
        <v>56.366751234773531</v>
      </c>
      <c r="V190" s="50">
        <v>1126.453160862987</v>
      </c>
      <c r="W190" s="50">
        <v>1189.7510047354747</v>
      </c>
    </row>
    <row r="191" spans="1:23">
      <c r="A191" s="52" t="s">
        <v>47</v>
      </c>
      <c r="B191" s="50">
        <v>37.593932973444332</v>
      </c>
      <c r="C191" s="50">
        <v>36.798148249079318</v>
      </c>
      <c r="D191" s="50">
        <v>43.630003358533138</v>
      </c>
      <c r="E191" s="50">
        <v>36.798148249079318</v>
      </c>
      <c r="F191" s="50">
        <v>28.850989539561802</v>
      </c>
      <c r="G191" s="50">
        <v>36.798148249079318</v>
      </c>
      <c r="H191" s="50">
        <v>41.232546899051549</v>
      </c>
      <c r="I191" s="50">
        <v>36.798148249079318</v>
      </c>
      <c r="J191" s="50">
        <v>42.166757987928591</v>
      </c>
      <c r="K191" s="50">
        <v>36.798148249079318</v>
      </c>
      <c r="L191" s="50">
        <v>31.445265704384617</v>
      </c>
      <c r="M191" s="50">
        <v>46.115661480820179</v>
      </c>
      <c r="N191" s="50">
        <v>46.157256434047405</v>
      </c>
      <c r="O191" s="50">
        <v>46.115661480820179</v>
      </c>
      <c r="P191" s="50">
        <v>41.179281904393996</v>
      </c>
      <c r="Q191" s="50">
        <v>46.115661480820179</v>
      </c>
      <c r="R191" s="50">
        <v>31.768258810854896</v>
      </c>
      <c r="S191" s="50">
        <v>46.115661480820179</v>
      </c>
      <c r="T191" s="50">
        <v>38.533762544367406</v>
      </c>
      <c r="U191" s="50">
        <v>46.115661480820179</v>
      </c>
      <c r="V191" s="50">
        <v>592.61635849478807</v>
      </c>
      <c r="W191" s="50">
        <v>887.03958157654472</v>
      </c>
    </row>
    <row r="192" spans="1:23">
      <c r="A192" s="52" t="s">
        <v>48</v>
      </c>
      <c r="B192" s="50">
        <v>15.308465019338016</v>
      </c>
      <c r="C192" s="50">
        <v>4.5540875341079108</v>
      </c>
      <c r="D192" s="50">
        <v>14.876187759382336</v>
      </c>
      <c r="E192" s="50">
        <v>4.5540875341079108</v>
      </c>
      <c r="F192" s="50">
        <v>20.639894069700802</v>
      </c>
      <c r="G192" s="50">
        <v>4.5540875341079108</v>
      </c>
      <c r="H192" s="50">
        <v>25.539531948865669</v>
      </c>
      <c r="I192" s="50">
        <v>4.5540875341079108</v>
      </c>
      <c r="J192" s="50">
        <v>19.778511575460094</v>
      </c>
      <c r="K192" s="50">
        <v>4.5540875341079108</v>
      </c>
      <c r="L192" s="50">
        <v>25.075296542099178</v>
      </c>
      <c r="M192" s="50">
        <v>2.7129049409821402</v>
      </c>
      <c r="N192" s="50">
        <v>19.987843225049499</v>
      </c>
      <c r="O192" s="50">
        <v>2.7129049409821402</v>
      </c>
      <c r="P192" s="50">
        <v>29.500900798104404</v>
      </c>
      <c r="Q192" s="50">
        <v>2.7129049409821402</v>
      </c>
      <c r="R192" s="50">
        <v>22.651818946085733</v>
      </c>
      <c r="S192" s="50">
        <v>2.7129049409821402</v>
      </c>
      <c r="T192" s="50">
        <v>30.098667627377974</v>
      </c>
      <c r="U192" s="50">
        <v>2.7129049409821402</v>
      </c>
      <c r="V192" s="50">
        <v>314.77265589855347</v>
      </c>
      <c r="W192" s="50">
        <v>97.450337293831922</v>
      </c>
    </row>
    <row r="193" spans="1:23">
      <c r="A193" s="52" t="s">
        <v>49</v>
      </c>
      <c r="B193" s="50">
        <v>19.440603928203089</v>
      </c>
      <c r="C193" s="50">
        <v>22.489650465528872</v>
      </c>
      <c r="D193" s="50">
        <v>25.097645728637453</v>
      </c>
      <c r="E193" s="50">
        <v>22.489650465528872</v>
      </c>
      <c r="F193" s="50">
        <v>18.00070552792873</v>
      </c>
      <c r="G193" s="50">
        <v>22.489650465528872</v>
      </c>
      <c r="H193" s="50">
        <v>21.767783348860871</v>
      </c>
      <c r="I193" s="50">
        <v>22.489650465528872</v>
      </c>
      <c r="J193" s="50">
        <v>30.607198565658866</v>
      </c>
      <c r="K193" s="50">
        <v>22.489650465528872</v>
      </c>
      <c r="L193" s="50">
        <v>11.942625106642732</v>
      </c>
      <c r="M193" s="50">
        <v>15.697858680567956</v>
      </c>
      <c r="N193" s="50">
        <v>15.974076170143649</v>
      </c>
      <c r="O193" s="50">
        <v>15.697858680567956</v>
      </c>
      <c r="P193" s="50">
        <v>15.085978016578171</v>
      </c>
      <c r="Q193" s="50">
        <v>15.697858680567956</v>
      </c>
      <c r="R193" s="50">
        <v>23.185651623633593</v>
      </c>
      <c r="S193" s="50">
        <v>15.697858680567956</v>
      </c>
      <c r="T193" s="50">
        <v>25.019438016807875</v>
      </c>
      <c r="U193" s="50">
        <v>15.697858680567956</v>
      </c>
      <c r="V193" s="50">
        <v>327.08661087084869</v>
      </c>
      <c r="W193" s="50">
        <v>439.04767255582004</v>
      </c>
    </row>
    <row r="194" spans="1:23">
      <c r="A194" s="52" t="s">
        <v>50</v>
      </c>
      <c r="B194" s="50">
        <v>54.848206730375736</v>
      </c>
      <c r="C194" s="50">
        <v>55.402645340599932</v>
      </c>
      <c r="D194" s="50">
        <v>66.361606116508838</v>
      </c>
      <c r="E194" s="50">
        <v>55.402645340599932</v>
      </c>
      <c r="F194" s="50">
        <v>31.529667666749198</v>
      </c>
      <c r="G194" s="50">
        <v>55.402645340599932</v>
      </c>
      <c r="H194" s="50">
        <v>30.447330675941263</v>
      </c>
      <c r="I194" s="50">
        <v>55.402645340599932</v>
      </c>
      <c r="J194" s="50">
        <v>35.431936282692682</v>
      </c>
      <c r="K194" s="50">
        <v>55.402645340599932</v>
      </c>
      <c r="L194" s="50">
        <v>38.776455671540454</v>
      </c>
      <c r="M194" s="50">
        <v>55.600827620687532</v>
      </c>
      <c r="N194" s="50">
        <v>55.472360529420911</v>
      </c>
      <c r="O194" s="50">
        <v>55.600827620687532</v>
      </c>
      <c r="P194" s="50">
        <v>41.855609621797072</v>
      </c>
      <c r="Q194" s="50">
        <v>55.600827620687532</v>
      </c>
      <c r="R194" s="50">
        <v>40.252282773270387</v>
      </c>
      <c r="S194" s="50">
        <v>55.600827620687532</v>
      </c>
      <c r="T194" s="50">
        <v>48.154951647789062</v>
      </c>
      <c r="U194" s="50">
        <v>55.600827620687532</v>
      </c>
      <c r="V194" s="50">
        <v>731.20975787314751</v>
      </c>
      <c r="W194" s="50">
        <v>1304.6043622754394</v>
      </c>
    </row>
    <row r="195" spans="1:23">
      <c r="A195" s="52" t="s">
        <v>51</v>
      </c>
      <c r="B195" s="50">
        <v>193</v>
      </c>
      <c r="C195" s="50"/>
      <c r="D195" s="50">
        <v>193</v>
      </c>
      <c r="E195" s="50"/>
      <c r="F195" s="50">
        <v>193</v>
      </c>
      <c r="G195" s="50"/>
      <c r="H195" s="50">
        <v>193</v>
      </c>
      <c r="I195" s="50"/>
      <c r="J195" s="50">
        <v>193</v>
      </c>
      <c r="K195" s="50"/>
      <c r="L195" s="50">
        <v>122</v>
      </c>
      <c r="M195" s="50"/>
      <c r="N195" s="50">
        <v>122</v>
      </c>
      <c r="O195" s="50"/>
      <c r="P195" s="50">
        <v>122</v>
      </c>
      <c r="Q195" s="50"/>
      <c r="R195" s="50">
        <v>122</v>
      </c>
      <c r="S195" s="50"/>
      <c r="T195" s="50">
        <v>122</v>
      </c>
      <c r="U195" s="50"/>
      <c r="V195" s="50">
        <v>3535</v>
      </c>
      <c r="W195" s="50"/>
    </row>
    <row r="196" spans="1:23">
      <c r="A196" s="52" t="s">
        <v>4</v>
      </c>
      <c r="B196" s="51">
        <v>1240.9334318100982</v>
      </c>
      <c r="C196" s="51">
        <v>764.17528807250039</v>
      </c>
      <c r="D196" s="51">
        <v>1241.5442406851323</v>
      </c>
      <c r="E196" s="51">
        <v>764.17528807250039</v>
      </c>
      <c r="F196" s="51">
        <v>1055.7649978889986</v>
      </c>
      <c r="G196" s="51">
        <v>764.17528807250039</v>
      </c>
      <c r="H196" s="51">
        <v>1097.9009602228466</v>
      </c>
      <c r="I196" s="51">
        <v>764.17528807250039</v>
      </c>
      <c r="J196" s="51">
        <v>1276.8987275348131</v>
      </c>
      <c r="K196" s="51">
        <v>764.17528807250039</v>
      </c>
      <c r="L196" s="51">
        <v>1012.382826508752</v>
      </c>
      <c r="M196" s="51">
        <v>724.58325020972813</v>
      </c>
      <c r="N196" s="51">
        <v>1183.8878773076824</v>
      </c>
      <c r="O196" s="51">
        <v>724.58325020972813</v>
      </c>
      <c r="P196" s="51">
        <v>1139.9183720372234</v>
      </c>
      <c r="Q196" s="51">
        <v>724.58325020972813</v>
      </c>
      <c r="R196" s="51">
        <v>1226.190310024072</v>
      </c>
      <c r="S196" s="51">
        <v>724.58325020972813</v>
      </c>
      <c r="T196" s="51">
        <v>1498.3650220848749</v>
      </c>
      <c r="U196" s="51">
        <v>724.58325020972813</v>
      </c>
      <c r="V196" s="51">
        <v>18766.943051945906</v>
      </c>
      <c r="W196" s="51">
        <v>15734.554814049407</v>
      </c>
    </row>
    <row r="197" spans="1:23">
      <c r="A197" s="30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</row>
    <row r="198" spans="1:2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</row>
    <row r="199" spans="1:23" ht="13.5">
      <c r="A199" s="74" t="s">
        <v>85</v>
      </c>
      <c r="B199" s="74"/>
      <c r="C199" s="74"/>
      <c r="D199" s="74"/>
      <c r="E199" s="74"/>
      <c r="F199" s="74"/>
      <c r="G199" s="74"/>
      <c r="H199" s="74"/>
      <c r="I199" s="74"/>
      <c r="J199" s="27"/>
      <c r="K199" s="27"/>
      <c r="L199" s="27"/>
      <c r="M199" s="27"/>
      <c r="N199" s="27"/>
      <c r="O199" s="27"/>
      <c r="P199" s="27"/>
      <c r="Q199" s="27"/>
      <c r="R199" s="28"/>
      <c r="S199" s="28"/>
      <c r="T199" s="28"/>
      <c r="U199" s="28"/>
      <c r="V199" s="28"/>
      <c r="W199" s="28"/>
    </row>
    <row r="200" spans="1:23">
      <c r="A200" s="29"/>
      <c r="B200" s="29"/>
      <c r="C200" s="29"/>
      <c r="D200" s="29"/>
      <c r="E200" s="27"/>
      <c r="F200" s="27"/>
      <c r="G200" s="27"/>
      <c r="H200" s="27"/>
      <c r="I200" s="27"/>
      <c r="J200" s="27"/>
      <c r="K200" s="27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spans="1:23">
      <c r="A201" s="27"/>
      <c r="B201" s="75">
        <v>2016</v>
      </c>
      <c r="C201" s="75"/>
      <c r="D201" s="75">
        <v>2017</v>
      </c>
      <c r="E201" s="75"/>
      <c r="F201" s="75">
        <v>2018</v>
      </c>
      <c r="G201" s="75"/>
      <c r="H201" s="75">
        <v>2019</v>
      </c>
      <c r="I201" s="75"/>
      <c r="J201" s="75">
        <v>2020</v>
      </c>
      <c r="K201" s="75"/>
      <c r="L201" s="75">
        <v>2021</v>
      </c>
      <c r="M201" s="75"/>
      <c r="N201" s="75">
        <v>2022</v>
      </c>
      <c r="O201" s="75"/>
      <c r="P201" s="48">
        <v>2023</v>
      </c>
      <c r="Q201" s="48"/>
      <c r="R201" s="75">
        <v>2024</v>
      </c>
      <c r="S201" s="75"/>
      <c r="T201" s="75">
        <v>2025</v>
      </c>
      <c r="U201" s="75"/>
    </row>
    <row r="202" spans="1:23" ht="36.75" customHeight="1">
      <c r="A202" s="49" t="s">
        <v>23</v>
      </c>
      <c r="B202" s="49" t="s">
        <v>24</v>
      </c>
      <c r="C202" s="49" t="s">
        <v>2</v>
      </c>
      <c r="D202" s="49" t="s">
        <v>24</v>
      </c>
      <c r="E202" s="49" t="s">
        <v>2</v>
      </c>
      <c r="F202" s="49" t="s">
        <v>24</v>
      </c>
      <c r="G202" s="49" t="s">
        <v>2</v>
      </c>
      <c r="H202" s="49" t="s">
        <v>24</v>
      </c>
      <c r="I202" s="49" t="s">
        <v>2</v>
      </c>
      <c r="J202" s="49" t="s">
        <v>24</v>
      </c>
      <c r="K202" s="49" t="s">
        <v>2</v>
      </c>
      <c r="L202" s="49" t="s">
        <v>24</v>
      </c>
      <c r="M202" s="49" t="s">
        <v>2</v>
      </c>
      <c r="N202" s="49" t="s">
        <v>24</v>
      </c>
      <c r="O202" s="49" t="s">
        <v>2</v>
      </c>
      <c r="P202" s="49" t="s">
        <v>24</v>
      </c>
      <c r="Q202" s="49" t="s">
        <v>2</v>
      </c>
      <c r="R202" s="49" t="s">
        <v>24</v>
      </c>
      <c r="S202" s="49" t="s">
        <v>2</v>
      </c>
      <c r="T202" s="49" t="s">
        <v>24</v>
      </c>
      <c r="U202" s="49" t="s">
        <v>2</v>
      </c>
    </row>
    <row r="203" spans="1:23">
      <c r="A203" s="52" t="s">
        <v>25</v>
      </c>
      <c r="B203" s="50">
        <v>0.80516516011173245</v>
      </c>
      <c r="C203" s="50">
        <v>11.73847311547104</v>
      </c>
      <c r="D203" s="50">
        <v>0.33434844784078882</v>
      </c>
      <c r="E203" s="50">
        <v>15.903999335483832</v>
      </c>
      <c r="F203" s="50">
        <v>2.0572240957973622</v>
      </c>
      <c r="G203" s="50">
        <v>30.438522275574606</v>
      </c>
      <c r="H203" s="50">
        <v>7.0000558131338195</v>
      </c>
      <c r="I203" s="50">
        <v>23.727925014396703</v>
      </c>
      <c r="J203" s="50">
        <v>2.1277847300827415</v>
      </c>
      <c r="K203" s="50">
        <v>12.788626883640164</v>
      </c>
      <c r="L203" s="50">
        <v>1.74224247438831</v>
      </c>
      <c r="M203" s="50">
        <v>21.779127876431577</v>
      </c>
      <c r="N203" s="50">
        <v>12.218716404416776</v>
      </c>
      <c r="O203" s="50">
        <v>21.779127876431577</v>
      </c>
      <c r="P203" s="50">
        <v>9.3889924749297737</v>
      </c>
      <c r="Q203" s="50">
        <v>21.779127876431577</v>
      </c>
      <c r="R203" s="50">
        <v>16.95837512849873</v>
      </c>
      <c r="S203" s="50">
        <v>21.779127876431577</v>
      </c>
      <c r="T203" s="50">
        <v>23.305385697044297</v>
      </c>
      <c r="U203" s="50">
        <v>21.779127876431577</v>
      </c>
    </row>
    <row r="204" spans="1:23">
      <c r="A204" s="52" t="s">
        <v>26</v>
      </c>
      <c r="B204" s="50">
        <v>2.1895630153755796</v>
      </c>
      <c r="C204" s="50">
        <v>19.722594698641526</v>
      </c>
      <c r="D204" s="50">
        <v>7.9103535955086333</v>
      </c>
      <c r="E204" s="50">
        <v>19.249210662194358</v>
      </c>
      <c r="F204" s="50">
        <v>3.8232120902011126</v>
      </c>
      <c r="G204" s="50">
        <v>24.229848613166283</v>
      </c>
      <c r="H204" s="50">
        <v>10.523326732208711</v>
      </c>
      <c r="I204" s="50">
        <v>32.070080690508121</v>
      </c>
      <c r="J204" s="50">
        <v>13.541317674230198</v>
      </c>
      <c r="K204" s="50">
        <v>39.057680733854376</v>
      </c>
      <c r="L204" s="50">
        <v>11.478011442671979</v>
      </c>
      <c r="M204" s="50">
        <v>13.538798770391868</v>
      </c>
      <c r="N204" s="50">
        <v>29.961447835462394</v>
      </c>
      <c r="O204" s="50">
        <v>13.538798770391868</v>
      </c>
      <c r="P204" s="50">
        <v>16.429862505561086</v>
      </c>
      <c r="Q204" s="50">
        <v>13.538798770391868</v>
      </c>
      <c r="R204" s="50">
        <v>20.409310492210405</v>
      </c>
      <c r="S204" s="50">
        <v>13.538798770391868</v>
      </c>
      <c r="T204" s="50">
        <v>49.355219783028211</v>
      </c>
      <c r="U204" s="50">
        <v>13.538798770391868</v>
      </c>
    </row>
    <row r="205" spans="1:23">
      <c r="A205" s="52" t="s">
        <v>27</v>
      </c>
      <c r="B205" s="50">
        <v>5.1405974260714933</v>
      </c>
      <c r="C205" s="50">
        <v>82.548004574391882</v>
      </c>
      <c r="D205" s="50">
        <v>10.017417665684297</v>
      </c>
      <c r="E205" s="50">
        <v>83.171157614751763</v>
      </c>
      <c r="F205" s="50">
        <v>8.3138756471981896</v>
      </c>
      <c r="G205" s="50">
        <v>103.10486840379149</v>
      </c>
      <c r="H205" s="50">
        <v>9.6452778025284136</v>
      </c>
      <c r="I205" s="50">
        <v>108.53036136664737</v>
      </c>
      <c r="J205" s="50">
        <v>30.160961484810468</v>
      </c>
      <c r="K205" s="50">
        <v>104.15763910460146</v>
      </c>
      <c r="L205" s="50">
        <v>59.1314950980967</v>
      </c>
      <c r="M205" s="50">
        <v>102.74588976071257</v>
      </c>
      <c r="N205" s="50">
        <v>43.683657000657519</v>
      </c>
      <c r="O205" s="50">
        <v>102.74588976071257</v>
      </c>
      <c r="P205" s="50">
        <v>46.48181575585302</v>
      </c>
      <c r="Q205" s="50">
        <v>102.74588976071257</v>
      </c>
      <c r="R205" s="50">
        <v>98.385902260096202</v>
      </c>
      <c r="S205" s="50">
        <v>102.74588976071257</v>
      </c>
      <c r="T205" s="50">
        <v>108.02499088979263</v>
      </c>
      <c r="U205" s="50">
        <v>102.74588976071257</v>
      </c>
    </row>
    <row r="206" spans="1:23">
      <c r="A206" s="52" t="s">
        <v>28</v>
      </c>
      <c r="B206" s="50">
        <v>53.715586350607396</v>
      </c>
      <c r="C206" s="50">
        <v>184.84608167951413</v>
      </c>
      <c r="D206" s="50">
        <v>18.223021120203978</v>
      </c>
      <c r="E206" s="50">
        <v>228.80393659171213</v>
      </c>
      <c r="F206" s="50">
        <v>23.06742980465031</v>
      </c>
      <c r="G206" s="50">
        <v>229.30074516585577</v>
      </c>
      <c r="H206" s="50">
        <v>35.490839842430212</v>
      </c>
      <c r="I206" s="50">
        <v>211.06504278233672</v>
      </c>
      <c r="J206" s="50">
        <v>30.197585608577739</v>
      </c>
      <c r="K206" s="50">
        <v>192.58813009817496</v>
      </c>
      <c r="L206" s="50">
        <v>41.447369615357296</v>
      </c>
      <c r="M206" s="50">
        <v>147.87943218342826</v>
      </c>
      <c r="N206" s="50">
        <v>52.247956821503749</v>
      </c>
      <c r="O206" s="50">
        <v>147.87943218342826</v>
      </c>
      <c r="P206" s="50">
        <v>79.201088716138926</v>
      </c>
      <c r="Q206" s="50">
        <v>147.87943218342826</v>
      </c>
      <c r="R206" s="50">
        <v>78.376032588331071</v>
      </c>
      <c r="S206" s="50">
        <v>147.87943218342826</v>
      </c>
      <c r="T206" s="50">
        <v>104.75513631244998</v>
      </c>
      <c r="U206" s="50">
        <v>147.87943218342826</v>
      </c>
    </row>
    <row r="207" spans="1:23">
      <c r="A207" s="52" t="s">
        <v>29</v>
      </c>
      <c r="B207" s="50">
        <v>2.1740375644369339</v>
      </c>
      <c r="C207" s="50">
        <v>76.552105142473749</v>
      </c>
      <c r="D207" s="50">
        <v>0.10159755271451298</v>
      </c>
      <c r="E207" s="50">
        <v>83.070297426567947</v>
      </c>
      <c r="F207" s="50">
        <v>2.2168766846637626</v>
      </c>
      <c r="G207" s="50">
        <v>81.306850606649675</v>
      </c>
      <c r="H207" s="50">
        <v>9.972140105590352</v>
      </c>
      <c r="I207" s="50">
        <v>79.658616307761918</v>
      </c>
      <c r="J207" s="50">
        <v>5.0746891054186598</v>
      </c>
      <c r="K207" s="50">
        <v>92.983953153373889</v>
      </c>
      <c r="L207" s="50">
        <v>7.7541581011121341</v>
      </c>
      <c r="M207" s="50">
        <v>123.32171871823833</v>
      </c>
      <c r="N207" s="50">
        <v>16.181636292820752</v>
      </c>
      <c r="O207" s="50">
        <v>123.32171871823833</v>
      </c>
      <c r="P207" s="50">
        <v>13.093383990115548</v>
      </c>
      <c r="Q207" s="50">
        <v>123.32171871823833</v>
      </c>
      <c r="R207" s="50">
        <v>12.949957567174167</v>
      </c>
      <c r="S207" s="50">
        <v>123.32171871823833</v>
      </c>
      <c r="T207" s="50">
        <v>18.004061976346375</v>
      </c>
      <c r="U207" s="50">
        <v>123.32171871823833</v>
      </c>
    </row>
    <row r="208" spans="1:23">
      <c r="A208" s="52" t="s">
        <v>30</v>
      </c>
      <c r="B208" s="50">
        <v>1.9689239795345658E-2</v>
      </c>
      <c r="C208" s="50">
        <v>7.5317163401508029</v>
      </c>
      <c r="D208" s="50">
        <v>5.6505281958703408</v>
      </c>
      <c r="E208" s="50">
        <v>13.149668405278566</v>
      </c>
      <c r="F208" s="50">
        <v>1.831851370570668</v>
      </c>
      <c r="G208" s="50">
        <v>0.6666384424127435</v>
      </c>
      <c r="H208" s="50">
        <v>1.725137314789029</v>
      </c>
      <c r="I208" s="50">
        <v>9.1429965315828827</v>
      </c>
      <c r="J208" s="50">
        <v>3.2705745980825469</v>
      </c>
      <c r="K208" s="50">
        <v>10.261696225193417</v>
      </c>
      <c r="L208" s="50">
        <v>1.7672411993999958E-2</v>
      </c>
      <c r="M208" s="50">
        <v>7.6971381891534669</v>
      </c>
      <c r="N208" s="50">
        <v>10.241112495013889</v>
      </c>
      <c r="O208" s="50">
        <v>7.6971381891534669</v>
      </c>
      <c r="P208" s="50">
        <v>7.0426366455920206</v>
      </c>
      <c r="Q208" s="50">
        <v>7.6971381891534669</v>
      </c>
      <c r="R208" s="50">
        <v>4.6809182871232679E-3</v>
      </c>
      <c r="S208" s="50">
        <v>7.6971381891534669</v>
      </c>
      <c r="T208" s="50">
        <v>6.4887398717509397</v>
      </c>
      <c r="U208" s="50">
        <v>7.6971381891534669</v>
      </c>
    </row>
    <row r="209" spans="1:21">
      <c r="A209" s="52" t="s">
        <v>31</v>
      </c>
      <c r="B209" s="50">
        <v>28.675482305983373</v>
      </c>
      <c r="C209" s="50">
        <v>97.557427471138681</v>
      </c>
      <c r="D209" s="50">
        <v>24.423814590334885</v>
      </c>
      <c r="E209" s="50">
        <v>106.6557720871823</v>
      </c>
      <c r="F209" s="50">
        <v>7.6694696954613448</v>
      </c>
      <c r="G209" s="50">
        <v>106.43139633594056</v>
      </c>
      <c r="H209" s="50">
        <v>4.9334664865606026</v>
      </c>
      <c r="I209" s="50">
        <v>91.442725086337447</v>
      </c>
      <c r="J209" s="50">
        <v>19.705326121860189</v>
      </c>
      <c r="K209" s="50">
        <v>99.807890152362518</v>
      </c>
      <c r="L209" s="50">
        <v>24.728466015980651</v>
      </c>
      <c r="M209" s="50">
        <v>105.2966174333212</v>
      </c>
      <c r="N209" s="50">
        <v>45.846254331787712</v>
      </c>
      <c r="O209" s="50">
        <v>105.2966174333212</v>
      </c>
      <c r="P209" s="50">
        <v>75.301190790526249</v>
      </c>
      <c r="Q209" s="50">
        <v>105.2966174333212</v>
      </c>
      <c r="R209" s="50">
        <v>58.583925820522943</v>
      </c>
      <c r="S209" s="50">
        <v>105.2966174333212</v>
      </c>
      <c r="T209" s="50">
        <v>109.48223915613029</v>
      </c>
      <c r="U209" s="50">
        <v>105.2966174333212</v>
      </c>
    </row>
    <row r="210" spans="1:21">
      <c r="A210" s="52" t="s">
        <v>32</v>
      </c>
      <c r="B210" s="50">
        <v>4.6648306481037674</v>
      </c>
      <c r="C210" s="50">
        <v>91.878483177073079</v>
      </c>
      <c r="D210" s="50">
        <v>7.506970373543119</v>
      </c>
      <c r="E210" s="50">
        <v>92.760548871771221</v>
      </c>
      <c r="F210" s="50">
        <v>21.604921253274036</v>
      </c>
      <c r="G210" s="50">
        <v>104.19645741086912</v>
      </c>
      <c r="H210" s="50">
        <v>22.780344223513776</v>
      </c>
      <c r="I210" s="50">
        <v>108.80506700676571</v>
      </c>
      <c r="J210" s="50">
        <v>52.32632726360746</v>
      </c>
      <c r="K210" s="50">
        <v>74.325531044198996</v>
      </c>
      <c r="L210" s="50">
        <v>29.301445952447121</v>
      </c>
      <c r="M210" s="50">
        <v>74.844059796223149</v>
      </c>
      <c r="N210" s="50">
        <v>46.555407126394165</v>
      </c>
      <c r="O210" s="50">
        <v>74.844059796223149</v>
      </c>
      <c r="P210" s="50">
        <v>51.844212918865992</v>
      </c>
      <c r="Q210" s="50">
        <v>74.844059796223149</v>
      </c>
      <c r="R210" s="50">
        <v>55.587698263023519</v>
      </c>
      <c r="S210" s="50">
        <v>74.844059796223149</v>
      </c>
      <c r="T210" s="50">
        <v>95.273481650381086</v>
      </c>
      <c r="U210" s="50">
        <v>74.844059796223149</v>
      </c>
    </row>
    <row r="211" spans="1:21">
      <c r="A211" s="52" t="s">
        <v>33</v>
      </c>
      <c r="B211" s="50">
        <v>6.230435179655494</v>
      </c>
      <c r="C211" s="50">
        <v>13.569915553514932</v>
      </c>
      <c r="D211" s="50">
        <v>3.8655554410392901</v>
      </c>
      <c r="E211" s="50">
        <v>12.089565374403767</v>
      </c>
      <c r="F211" s="50">
        <v>6.6425254162179348</v>
      </c>
      <c r="G211" s="50">
        <v>7.9863327491235614</v>
      </c>
      <c r="H211" s="50">
        <v>13.16912749715218</v>
      </c>
      <c r="I211" s="50">
        <v>3.039479493445687</v>
      </c>
      <c r="J211" s="50">
        <v>5.1456115138725691</v>
      </c>
      <c r="K211" s="50">
        <v>6.6870704721846543</v>
      </c>
      <c r="L211" s="50">
        <v>7.7883343751169534</v>
      </c>
      <c r="M211" s="50">
        <v>12.261719624591683</v>
      </c>
      <c r="N211" s="50">
        <v>16.887251056433936</v>
      </c>
      <c r="O211" s="50">
        <v>12.261719624591683</v>
      </c>
      <c r="P211" s="50">
        <v>14.994137873975699</v>
      </c>
      <c r="Q211" s="50">
        <v>12.261719624591683</v>
      </c>
      <c r="R211" s="50">
        <v>20.738142875652297</v>
      </c>
      <c r="S211" s="50">
        <v>12.261719624591683</v>
      </c>
      <c r="T211" s="50">
        <v>13.347769490021708</v>
      </c>
      <c r="U211" s="50">
        <v>12.261719624591683</v>
      </c>
    </row>
    <row r="212" spans="1:21">
      <c r="A212" s="52" t="s">
        <v>34</v>
      </c>
      <c r="B212" s="50">
        <v>3.8266937149267934</v>
      </c>
      <c r="C212" s="50">
        <v>32.591376240597867</v>
      </c>
      <c r="D212" s="50">
        <v>2.5143720902691888</v>
      </c>
      <c r="E212" s="50">
        <v>31.886432074860902</v>
      </c>
      <c r="F212" s="50">
        <v>1.1623580016130104</v>
      </c>
      <c r="G212" s="50">
        <v>32.495369594083968</v>
      </c>
      <c r="H212" s="50">
        <v>12.067403019424349</v>
      </c>
      <c r="I212" s="50">
        <v>45.015729206107835</v>
      </c>
      <c r="J212" s="50">
        <v>3.4688886351540082</v>
      </c>
      <c r="K212" s="50">
        <v>28.886494794286815</v>
      </c>
      <c r="L212" s="50">
        <v>4.1234046096333001</v>
      </c>
      <c r="M212" s="50">
        <v>35.35889894936583</v>
      </c>
      <c r="N212" s="50">
        <v>8.671473378850342</v>
      </c>
      <c r="O212" s="50">
        <v>35.35889894936583</v>
      </c>
      <c r="P212" s="50">
        <v>29.054756009150545</v>
      </c>
      <c r="Q212" s="50">
        <v>35.35889894936583</v>
      </c>
      <c r="R212" s="50">
        <v>48.88838093131767</v>
      </c>
      <c r="S212" s="50">
        <v>35.35889894936583</v>
      </c>
      <c r="T212" s="50">
        <v>21.178289560475875</v>
      </c>
      <c r="U212" s="50">
        <v>35.35889894936583</v>
      </c>
    </row>
    <row r="213" spans="1:21">
      <c r="A213" s="52" t="s">
        <v>35</v>
      </c>
      <c r="B213" s="50">
        <v>7.4982371472224765</v>
      </c>
      <c r="C213" s="50">
        <v>56.83257509704972</v>
      </c>
      <c r="D213" s="50">
        <v>11.105349897605096</v>
      </c>
      <c r="E213" s="50">
        <v>55.672168868021195</v>
      </c>
      <c r="F213" s="50">
        <v>8.8007521618462796</v>
      </c>
      <c r="G213" s="50">
        <v>67.687187013436173</v>
      </c>
      <c r="H213" s="50">
        <v>9.6718774437707378</v>
      </c>
      <c r="I213" s="50">
        <v>67.438091328131762</v>
      </c>
      <c r="J213" s="50">
        <v>1.595626430945263</v>
      </c>
      <c r="K213" s="50">
        <v>55.982103147374666</v>
      </c>
      <c r="L213" s="50">
        <v>8.899555012858011</v>
      </c>
      <c r="M213" s="50">
        <v>72.180168244905389</v>
      </c>
      <c r="N213" s="50">
        <v>7.9199170974225828</v>
      </c>
      <c r="O213" s="50">
        <v>72.180168244905389</v>
      </c>
      <c r="P213" s="50">
        <v>27.536383047902447</v>
      </c>
      <c r="Q213" s="50">
        <v>72.180168244905389</v>
      </c>
      <c r="R213" s="50">
        <v>80.83760520638485</v>
      </c>
      <c r="S213" s="50">
        <v>72.180168244905389</v>
      </c>
      <c r="T213" s="50">
        <v>50.743429112315347</v>
      </c>
      <c r="U213" s="50">
        <v>72.180168244905389</v>
      </c>
    </row>
    <row r="214" spans="1:21">
      <c r="A214" s="52" t="s">
        <v>36</v>
      </c>
      <c r="B214" s="50">
        <v>10.655247558635738</v>
      </c>
      <c r="C214" s="50">
        <v>35.760719525385838</v>
      </c>
      <c r="D214" s="50">
        <v>11.982158382501376</v>
      </c>
      <c r="E214" s="50">
        <v>49.649169326457546</v>
      </c>
      <c r="F214" s="50">
        <v>21.571212046052061</v>
      </c>
      <c r="G214" s="50">
        <v>35.994647687389801</v>
      </c>
      <c r="H214" s="50">
        <v>14.75936529330674</v>
      </c>
      <c r="I214" s="50">
        <v>35.006470452520972</v>
      </c>
      <c r="J214" s="50">
        <v>38.994446181706593</v>
      </c>
      <c r="K214" s="50">
        <v>47.065428605323717</v>
      </c>
      <c r="L214" s="50">
        <v>23.991464581694423</v>
      </c>
      <c r="M214" s="50">
        <v>38.685993422073558</v>
      </c>
      <c r="N214" s="50">
        <v>23.607565371442824</v>
      </c>
      <c r="O214" s="50">
        <v>38.685993422073558</v>
      </c>
      <c r="P214" s="50">
        <v>59.231128916086114</v>
      </c>
      <c r="Q214" s="50">
        <v>38.685993422073558</v>
      </c>
      <c r="R214" s="50">
        <v>66.898067423739533</v>
      </c>
      <c r="S214" s="50">
        <v>38.685993422073558</v>
      </c>
      <c r="T214" s="50">
        <v>73.382546758491429</v>
      </c>
      <c r="U214" s="50">
        <v>38.685993422073558</v>
      </c>
    </row>
    <row r="215" spans="1:21">
      <c r="A215" s="52" t="s">
        <v>37</v>
      </c>
      <c r="B215" s="50">
        <v>8.2092074696918775</v>
      </c>
      <c r="C215" s="50">
        <v>21.754554369886499</v>
      </c>
      <c r="D215" s="50">
        <v>0.15487812255487102</v>
      </c>
      <c r="E215" s="50">
        <v>25.356808459117651</v>
      </c>
      <c r="F215" s="50">
        <v>3.5233458229825949</v>
      </c>
      <c r="G215" s="50">
        <v>27.752947749114512</v>
      </c>
      <c r="H215" s="50">
        <v>2.5098551504181863</v>
      </c>
      <c r="I215" s="50">
        <v>54.404526591554948</v>
      </c>
      <c r="J215" s="50">
        <v>2.964006451719067</v>
      </c>
      <c r="K215" s="50">
        <v>67.122465858074747</v>
      </c>
      <c r="L215" s="50">
        <v>1.9861372197421885</v>
      </c>
      <c r="M215" s="50">
        <v>29.521142721979121</v>
      </c>
      <c r="N215" s="50">
        <v>4.4928596872899522</v>
      </c>
      <c r="O215" s="50">
        <v>29.521142721979121</v>
      </c>
      <c r="P215" s="50">
        <v>20.278270111831361</v>
      </c>
      <c r="Q215" s="50">
        <v>29.521142721979121</v>
      </c>
      <c r="R215" s="50">
        <v>33.709721689138433</v>
      </c>
      <c r="S215" s="50">
        <v>29.521142721979121</v>
      </c>
      <c r="T215" s="50">
        <v>20.933608097194568</v>
      </c>
      <c r="U215" s="50">
        <v>29.521142721979121</v>
      </c>
    </row>
    <row r="216" spans="1:21">
      <c r="A216" s="52" t="s">
        <v>38</v>
      </c>
      <c r="B216" s="50">
        <v>8.290434964341669</v>
      </c>
      <c r="C216" s="50">
        <v>15.80329104455252</v>
      </c>
      <c r="D216" s="50">
        <v>0.25863770414879927</v>
      </c>
      <c r="E216" s="50">
        <v>9.8070517468850529</v>
      </c>
      <c r="F216" s="50">
        <v>3.1853397587261174</v>
      </c>
      <c r="G216" s="50">
        <v>8.8881050255786445</v>
      </c>
      <c r="H216" s="50">
        <v>3.1510407093608928</v>
      </c>
      <c r="I216" s="50">
        <v>3.6693254023755859</v>
      </c>
      <c r="J216" s="50">
        <v>6.3715910964373839</v>
      </c>
      <c r="K216" s="50">
        <v>4.5693580162009031</v>
      </c>
      <c r="L216" s="50">
        <v>13.226147165499395</v>
      </c>
      <c r="M216" s="50">
        <v>5.4079876878134847</v>
      </c>
      <c r="N216" s="50">
        <v>10.267378206020457</v>
      </c>
      <c r="O216" s="50">
        <v>5.4079876878134847</v>
      </c>
      <c r="P216" s="50">
        <v>17.274744208766013</v>
      </c>
      <c r="Q216" s="50">
        <v>5.4079876878134847</v>
      </c>
      <c r="R216" s="50">
        <v>13.627060443108899</v>
      </c>
      <c r="S216" s="50">
        <v>5.4079876878134847</v>
      </c>
      <c r="T216" s="50">
        <v>9.8405392354725283</v>
      </c>
      <c r="U216" s="50">
        <v>5.4079876878134847</v>
      </c>
    </row>
    <row r="217" spans="1:21">
      <c r="A217" s="52" t="s">
        <v>39</v>
      </c>
      <c r="B217" s="50">
        <v>7.1093253527077396</v>
      </c>
      <c r="C217" s="50">
        <v>3.6780662600817315</v>
      </c>
      <c r="D217" s="50">
        <v>0</v>
      </c>
      <c r="E217" s="50">
        <v>19.722174446230294</v>
      </c>
      <c r="F217" s="50">
        <v>4.9814014422542519</v>
      </c>
      <c r="G217" s="50">
        <v>4.340721098954325</v>
      </c>
      <c r="H217" s="50">
        <v>0.64321038157108645</v>
      </c>
      <c r="I217" s="50">
        <v>4.1991363130007162</v>
      </c>
      <c r="J217" s="50">
        <v>3.4906972110113688</v>
      </c>
      <c r="K217" s="50">
        <v>5.3292760480049406</v>
      </c>
      <c r="L217" s="50">
        <v>3.1042279989514587</v>
      </c>
      <c r="M217" s="50">
        <v>7.7845431264139231</v>
      </c>
      <c r="N217" s="50">
        <v>1.2550722205650513</v>
      </c>
      <c r="O217" s="50">
        <v>7.7845431264139231</v>
      </c>
      <c r="P217" s="50">
        <v>0.70747678874564235</v>
      </c>
      <c r="Q217" s="50">
        <v>7.7845431264139231</v>
      </c>
      <c r="R217" s="50">
        <v>1.6389361914605323</v>
      </c>
      <c r="S217" s="50">
        <v>7.7845431264139231</v>
      </c>
      <c r="T217" s="50">
        <v>0.66020952519378695</v>
      </c>
      <c r="U217" s="50">
        <v>7.7845431264139231</v>
      </c>
    </row>
    <row r="218" spans="1:21">
      <c r="A218" s="52" t="s">
        <v>40</v>
      </c>
      <c r="B218" s="50">
        <v>9.0356437954892623</v>
      </c>
      <c r="C218" s="50">
        <v>16.05547227736416</v>
      </c>
      <c r="D218" s="50">
        <v>5.9901412475002882</v>
      </c>
      <c r="E218" s="50">
        <v>35.750526780706281</v>
      </c>
      <c r="F218" s="50">
        <v>2.0109265143527391</v>
      </c>
      <c r="G218" s="50">
        <v>24.295248749592158</v>
      </c>
      <c r="H218" s="50">
        <v>7.7851209176372658</v>
      </c>
      <c r="I218" s="50">
        <v>32.073986742704648</v>
      </c>
      <c r="J218" s="50">
        <v>4.7788740750102994</v>
      </c>
      <c r="K218" s="50">
        <v>39.424026169967483</v>
      </c>
      <c r="L218" s="50">
        <v>5.8245355911318661</v>
      </c>
      <c r="M218" s="50">
        <v>42.540499778401951</v>
      </c>
      <c r="N218" s="50">
        <v>18.44835905291275</v>
      </c>
      <c r="O218" s="50">
        <v>42.540499778401951</v>
      </c>
      <c r="P218" s="50">
        <v>24.263749898860834</v>
      </c>
      <c r="Q218" s="50">
        <v>42.540499778401951</v>
      </c>
      <c r="R218" s="50">
        <v>34.44936637579027</v>
      </c>
      <c r="S218" s="50">
        <v>42.540499778401951</v>
      </c>
      <c r="T218" s="50">
        <v>61.243825957419205</v>
      </c>
      <c r="U218" s="50">
        <v>42.540499778401951</v>
      </c>
    </row>
    <row r="219" spans="1:21">
      <c r="A219" s="52" t="s">
        <v>41</v>
      </c>
      <c r="B219" s="50">
        <v>17.281907593558405</v>
      </c>
      <c r="C219" s="50">
        <v>1.7129898076661796E-2</v>
      </c>
      <c r="D219" s="50">
        <v>24.4699363083169</v>
      </c>
      <c r="E219" s="50">
        <v>6.5422650811482814</v>
      </c>
      <c r="F219" s="50">
        <v>4.128592442232959</v>
      </c>
      <c r="G219" s="50">
        <v>2.1418594786841512</v>
      </c>
      <c r="H219" s="50">
        <v>0.17238096035179701</v>
      </c>
      <c r="I219" s="50">
        <v>4.984473145907538</v>
      </c>
      <c r="J219" s="50">
        <v>0.10159799777577933</v>
      </c>
      <c r="K219" s="50">
        <v>9.2833803376290547</v>
      </c>
      <c r="L219" s="50">
        <v>2.7821859061579874</v>
      </c>
      <c r="M219" s="50">
        <v>2.0921451823044372</v>
      </c>
      <c r="N219" s="50">
        <v>3.0724459129488406</v>
      </c>
      <c r="O219" s="50">
        <v>2.0921451823044372</v>
      </c>
      <c r="P219" s="50">
        <v>5.5231723988167483</v>
      </c>
      <c r="Q219" s="50">
        <v>2.0921451823044372</v>
      </c>
      <c r="R219" s="50">
        <v>2.0024908190198443</v>
      </c>
      <c r="S219" s="50">
        <v>2.0921451823044372</v>
      </c>
      <c r="T219" s="50">
        <v>8.2224186196395088</v>
      </c>
      <c r="U219" s="50">
        <v>2.0921451823044372</v>
      </c>
    </row>
    <row r="220" spans="1:21">
      <c r="A220" s="52" t="s">
        <v>42</v>
      </c>
      <c r="B220" s="50">
        <v>0.63694465928347466</v>
      </c>
      <c r="C220" s="50">
        <v>9.9820673872240313</v>
      </c>
      <c r="D220" s="50">
        <v>3.583137132799461</v>
      </c>
      <c r="E220" s="50">
        <v>7.4503587646905194</v>
      </c>
      <c r="F220" s="50">
        <v>7.0442594231081461</v>
      </c>
      <c r="G220" s="50">
        <v>8.2101523395212759</v>
      </c>
      <c r="H220" s="50">
        <v>2.3037671096912424</v>
      </c>
      <c r="I220" s="50">
        <v>8.307071314971882</v>
      </c>
      <c r="J220" s="50">
        <v>6.3591131720130258</v>
      </c>
      <c r="K220" s="50">
        <v>10.964166952285355</v>
      </c>
      <c r="L220" s="50">
        <v>1.8802372733363273</v>
      </c>
      <c r="M220" s="50">
        <v>9.6602246837825909</v>
      </c>
      <c r="N220" s="50">
        <v>3.5397239436592307</v>
      </c>
      <c r="O220" s="50">
        <v>9.6602246837825909</v>
      </c>
      <c r="P220" s="50">
        <v>4.7844074398544914</v>
      </c>
      <c r="Q220" s="50">
        <v>9.6602246837825909</v>
      </c>
      <c r="R220" s="50">
        <v>5.7198106266902329</v>
      </c>
      <c r="S220" s="50">
        <v>9.6602246837825909</v>
      </c>
      <c r="T220" s="50">
        <v>7.419613197600869</v>
      </c>
      <c r="U220" s="50">
        <v>9.6602246837825909</v>
      </c>
    </row>
    <row r="221" spans="1:21">
      <c r="A221" s="52" t="s">
        <v>43</v>
      </c>
      <c r="B221" s="50">
        <v>21.278420283495894</v>
      </c>
      <c r="C221" s="50">
        <v>24.885021961082433</v>
      </c>
      <c r="D221" s="50">
        <v>9.4713784577317046</v>
      </c>
      <c r="E221" s="50">
        <v>20.689854989378585</v>
      </c>
      <c r="F221" s="50">
        <v>5.0173872732605034</v>
      </c>
      <c r="G221" s="50">
        <v>20.302012224715494</v>
      </c>
      <c r="H221" s="50">
        <v>2.8893300771074339</v>
      </c>
      <c r="I221" s="50">
        <v>42.168096968622102</v>
      </c>
      <c r="J221" s="50">
        <v>19.859433223898606</v>
      </c>
      <c r="K221" s="50">
        <v>17.585702051765697</v>
      </c>
      <c r="L221" s="50">
        <v>7.3294198837089723</v>
      </c>
      <c r="M221" s="50">
        <v>39.62453060738406</v>
      </c>
      <c r="N221" s="50">
        <v>4.1083560258291669</v>
      </c>
      <c r="O221" s="50">
        <v>39.62453060738406</v>
      </c>
      <c r="P221" s="50">
        <v>45.092565018510001</v>
      </c>
      <c r="Q221" s="50">
        <v>39.62453060738406</v>
      </c>
      <c r="R221" s="50">
        <v>27.065276617048124</v>
      </c>
      <c r="S221" s="50">
        <v>39.62453060738406</v>
      </c>
      <c r="T221" s="50">
        <v>44.440622851287564</v>
      </c>
      <c r="U221" s="50">
        <v>39.62453060738406</v>
      </c>
    </row>
    <row r="222" spans="1:21">
      <c r="A222" s="52" t="s">
        <v>44</v>
      </c>
      <c r="B222" s="50">
        <v>3.8442472419286684</v>
      </c>
      <c r="C222" s="50">
        <v>21.45376433187554</v>
      </c>
      <c r="D222" s="50">
        <v>2.6952833465263804</v>
      </c>
      <c r="E222" s="50">
        <v>36.255783122749833</v>
      </c>
      <c r="F222" s="50">
        <v>1.3220399898107076</v>
      </c>
      <c r="G222" s="50">
        <v>29.928439293052293</v>
      </c>
      <c r="H222" s="50">
        <v>4.6424149109396575</v>
      </c>
      <c r="I222" s="50">
        <v>39.492210841561871</v>
      </c>
      <c r="J222" s="50">
        <v>35.073917989814113</v>
      </c>
      <c r="K222" s="50">
        <v>21.693569723108311</v>
      </c>
      <c r="L222" s="50">
        <v>39.505127429990594</v>
      </c>
      <c r="M222" s="50">
        <v>19.751472414906946</v>
      </c>
      <c r="N222" s="50">
        <v>33.078583265215279</v>
      </c>
      <c r="O222" s="50">
        <v>19.751472414906946</v>
      </c>
      <c r="P222" s="50">
        <v>54.283585342477288</v>
      </c>
      <c r="Q222" s="50">
        <v>19.751472414906946</v>
      </c>
      <c r="R222" s="50">
        <v>76.111781432500123</v>
      </c>
      <c r="S222" s="50">
        <v>19.751472414906946</v>
      </c>
      <c r="T222" s="50">
        <v>63.220464694292829</v>
      </c>
      <c r="U222" s="50">
        <v>19.751472414906946</v>
      </c>
    </row>
    <row r="223" spans="1:21">
      <c r="A223" s="52" t="s">
        <v>45</v>
      </c>
      <c r="B223" s="50">
        <v>7.9669757403419386</v>
      </c>
      <c r="C223" s="50">
        <v>37.255154156376499</v>
      </c>
      <c r="D223" s="50">
        <v>7.0021267742851574</v>
      </c>
      <c r="E223" s="50">
        <v>52.294312993415069</v>
      </c>
      <c r="F223" s="50">
        <v>2.0880784762872566</v>
      </c>
      <c r="G223" s="50">
        <v>50.115575366396378</v>
      </c>
      <c r="H223" s="50">
        <v>6.7615088369361507</v>
      </c>
      <c r="I223" s="50">
        <v>41.598213968668077</v>
      </c>
      <c r="J223" s="50">
        <v>4.1305487612274581</v>
      </c>
      <c r="K223" s="50">
        <v>44.495555110631145</v>
      </c>
      <c r="L223" s="50">
        <v>10.175063965296328</v>
      </c>
      <c r="M223" s="50">
        <v>40.190522633437624</v>
      </c>
      <c r="N223" s="50">
        <v>13.304922588169507</v>
      </c>
      <c r="O223" s="50">
        <v>40.190522633437624</v>
      </c>
      <c r="P223" s="50">
        <v>28.592096998417489</v>
      </c>
      <c r="Q223" s="50">
        <v>40.190522633437624</v>
      </c>
      <c r="R223" s="50">
        <v>75.730105492985899</v>
      </c>
      <c r="S223" s="50">
        <v>40.190522633437624</v>
      </c>
      <c r="T223" s="50">
        <v>39.949502271533177</v>
      </c>
      <c r="U223" s="50">
        <v>40.190522633437624</v>
      </c>
    </row>
    <row r="224" spans="1:21">
      <c r="A224" s="52" t="s">
        <v>46</v>
      </c>
      <c r="B224" s="50">
        <v>31.720777776927033</v>
      </c>
      <c r="C224" s="50">
        <v>109.97625360088811</v>
      </c>
      <c r="D224" s="50">
        <v>18.638464394130583</v>
      </c>
      <c r="E224" s="50">
        <v>97.483629643360317</v>
      </c>
      <c r="F224" s="50">
        <v>53.920255515656613</v>
      </c>
      <c r="G224" s="50">
        <v>94.138455583846934</v>
      </c>
      <c r="H224" s="50">
        <v>34.234688042916403</v>
      </c>
      <c r="I224" s="50">
        <v>72.536721353362239</v>
      </c>
      <c r="J224" s="50">
        <v>11.148991465222061</v>
      </c>
      <c r="K224" s="50">
        <v>109.81151895069033</v>
      </c>
      <c r="L224" s="50">
        <v>22.446910744317279</v>
      </c>
      <c r="M224" s="50">
        <v>98.765916205654733</v>
      </c>
      <c r="N224" s="50">
        <v>51.245185816715249</v>
      </c>
      <c r="O224" s="50">
        <v>98.765916205654733</v>
      </c>
      <c r="P224" s="50">
        <v>66.77820497106697</v>
      </c>
      <c r="Q224" s="50">
        <v>98.765916205654733</v>
      </c>
      <c r="R224" s="50">
        <v>110.50650551585071</v>
      </c>
      <c r="S224" s="50">
        <v>98.765916205654733</v>
      </c>
      <c r="T224" s="50">
        <v>41.222977483046535</v>
      </c>
      <c r="U224" s="50">
        <v>98.765916205654733</v>
      </c>
    </row>
    <row r="225" spans="1:23">
      <c r="A225" s="52" t="s">
        <v>47</v>
      </c>
      <c r="B225" s="50">
        <v>30.739093884977677</v>
      </c>
      <c r="C225" s="50">
        <v>92.535728327739463</v>
      </c>
      <c r="D225" s="50">
        <v>34.614569415055946</v>
      </c>
      <c r="E225" s="50">
        <v>80.89326008319226</v>
      </c>
      <c r="F225" s="50">
        <v>20.275070195950828</v>
      </c>
      <c r="G225" s="50">
        <v>72.744303171008312</v>
      </c>
      <c r="H225" s="50">
        <v>6.6412198021514506</v>
      </c>
      <c r="I225" s="50">
        <v>86.355132162441791</v>
      </c>
      <c r="J225" s="50">
        <v>13.180913626357782</v>
      </c>
      <c r="K225" s="50">
        <v>105.24359236236434</v>
      </c>
      <c r="L225" s="50">
        <v>18.878879557402879</v>
      </c>
      <c r="M225" s="50">
        <v>68.944382013332202</v>
      </c>
      <c r="N225" s="50">
        <v>19.869532004018101</v>
      </c>
      <c r="O225" s="50">
        <v>68.944382013332202</v>
      </c>
      <c r="P225" s="50">
        <v>66.704361394360546</v>
      </c>
      <c r="Q225" s="50">
        <v>68.944382013332202</v>
      </c>
      <c r="R225" s="50">
        <v>51.624497862006436</v>
      </c>
      <c r="S225" s="50">
        <v>68.944382013332202</v>
      </c>
      <c r="T225" s="50">
        <v>136.77261369544891</v>
      </c>
      <c r="U225" s="50">
        <v>68.944382013332202</v>
      </c>
    </row>
    <row r="226" spans="1:23">
      <c r="A226" s="52" t="s">
        <v>48</v>
      </c>
      <c r="B226" s="50">
        <v>18.904872735392498</v>
      </c>
      <c r="C226" s="50">
        <v>30.973031248036673</v>
      </c>
      <c r="D226" s="50">
        <v>9.7931050212078787</v>
      </c>
      <c r="E226" s="50">
        <v>11.254816326660164</v>
      </c>
      <c r="F226" s="50">
        <v>8.4858975056854327</v>
      </c>
      <c r="G226" s="50">
        <v>19.908478979648432</v>
      </c>
      <c r="H226" s="50">
        <v>4.6064564527361291</v>
      </c>
      <c r="I226" s="50">
        <v>19.74738740714287</v>
      </c>
      <c r="J226" s="50">
        <v>14.678309213819748</v>
      </c>
      <c r="K226" s="50">
        <v>8.8240821795161857</v>
      </c>
      <c r="L226" s="50">
        <v>1.9253756355645795</v>
      </c>
      <c r="M226" s="50">
        <v>10.222717250800157</v>
      </c>
      <c r="N226" s="50">
        <v>4.6402638450074898</v>
      </c>
      <c r="O226" s="50">
        <v>10.222717250800157</v>
      </c>
      <c r="P226" s="50">
        <v>14.33728071420005</v>
      </c>
      <c r="Q226" s="50">
        <v>10.222717250800157</v>
      </c>
      <c r="R226" s="50">
        <v>23.364034299344869</v>
      </c>
      <c r="S226" s="50">
        <v>10.222717250800157</v>
      </c>
      <c r="T226" s="50">
        <v>19.288935369224696</v>
      </c>
      <c r="U226" s="50">
        <v>10.222717250800157</v>
      </c>
    </row>
    <row r="227" spans="1:23">
      <c r="A227" s="52" t="s">
        <v>49</v>
      </c>
      <c r="B227" s="50">
        <v>16.380934286493524</v>
      </c>
      <c r="C227" s="50">
        <v>13.462595938066118</v>
      </c>
      <c r="D227" s="50">
        <v>12.662905308923866</v>
      </c>
      <c r="E227" s="50">
        <v>49.070367211536592</v>
      </c>
      <c r="F227" s="50">
        <v>15.800305337355129</v>
      </c>
      <c r="G227" s="50">
        <v>44.903416991440722</v>
      </c>
      <c r="H227" s="50">
        <v>25.115824032974974</v>
      </c>
      <c r="I227" s="50">
        <v>42.86984428452336</v>
      </c>
      <c r="J227" s="50">
        <v>19.028590591898126</v>
      </c>
      <c r="K227" s="50">
        <v>42.859863479025542</v>
      </c>
      <c r="L227" s="50">
        <v>25.705353506265848</v>
      </c>
      <c r="M227" s="50">
        <v>37.696912881726142</v>
      </c>
      <c r="N227" s="50">
        <v>30.078992463602376</v>
      </c>
      <c r="O227" s="50">
        <v>37.696912881726142</v>
      </c>
      <c r="P227" s="50">
        <v>15.212929064951425</v>
      </c>
      <c r="Q227" s="50">
        <v>37.696912881726142</v>
      </c>
      <c r="R227" s="50">
        <v>22.431816501742627</v>
      </c>
      <c r="S227" s="50">
        <v>37.696912881726142</v>
      </c>
      <c r="T227" s="50">
        <v>18.984834008827853</v>
      </c>
      <c r="U227" s="50">
        <v>37.696912881726142</v>
      </c>
    </row>
    <row r="228" spans="1:23">
      <c r="A228" s="52" t="s">
        <v>50</v>
      </c>
      <c r="B228" s="50">
        <v>21.365827209348797</v>
      </c>
      <c r="C228" s="50">
        <v>156.05067571861429</v>
      </c>
      <c r="D228" s="50">
        <v>95.698505720284217</v>
      </c>
      <c r="E228" s="50">
        <v>151.55231360516922</v>
      </c>
      <c r="F228" s="50">
        <v>40.309688305987734</v>
      </c>
      <c r="G228" s="50">
        <v>131.8032319466972</v>
      </c>
      <c r="H228" s="50">
        <v>44.315404366338583</v>
      </c>
      <c r="I228" s="50">
        <v>135.68382404876431</v>
      </c>
      <c r="J228" s="50">
        <v>54.341176823889619</v>
      </c>
      <c r="K228" s="50">
        <v>187.63236663564257</v>
      </c>
      <c r="L228" s="50">
        <v>36.635144286417422</v>
      </c>
      <c r="M228" s="50">
        <v>127.34740325893343</v>
      </c>
      <c r="N228" s="50">
        <v>52.590222338372328</v>
      </c>
      <c r="O228" s="50">
        <v>127.34740325893343</v>
      </c>
      <c r="P228" s="50">
        <v>48.89759734249489</v>
      </c>
      <c r="Q228" s="50">
        <v>127.34740325893343</v>
      </c>
      <c r="R228" s="50">
        <v>157.06978719940477</v>
      </c>
      <c r="S228" s="50">
        <v>127.34740325893343</v>
      </c>
      <c r="T228" s="50">
        <v>114.52775157498021</v>
      </c>
      <c r="U228" s="50">
        <v>127.34740325893343</v>
      </c>
    </row>
    <row r="229" spans="1:23">
      <c r="A229" s="52" t="s">
        <v>51</v>
      </c>
      <c r="B229" s="50">
        <v>228</v>
      </c>
      <c r="C229" s="50"/>
      <c r="D229" s="50">
        <v>228</v>
      </c>
      <c r="E229" s="50"/>
      <c r="F229" s="50">
        <v>228</v>
      </c>
      <c r="G229" s="50"/>
      <c r="H229" s="50">
        <v>228</v>
      </c>
      <c r="I229" s="50"/>
      <c r="J229" s="50">
        <v>228</v>
      </c>
      <c r="K229" s="50"/>
      <c r="L229" s="50">
        <v>266</v>
      </c>
      <c r="M229" s="50"/>
      <c r="N229" s="50">
        <v>266</v>
      </c>
      <c r="O229" s="50"/>
      <c r="P229" s="50">
        <v>266</v>
      </c>
      <c r="Q229" s="50"/>
      <c r="R229" s="50">
        <v>266</v>
      </c>
      <c r="S229" s="50"/>
      <c r="T229" s="50">
        <v>266</v>
      </c>
      <c r="U229" s="50"/>
    </row>
    <row r="230" spans="1:23">
      <c r="A230" s="52" t="s">
        <v>4</v>
      </c>
      <c r="B230" s="51">
        <v>556.36017830490459</v>
      </c>
      <c r="C230" s="51">
        <v>1265.012279135268</v>
      </c>
      <c r="D230" s="51">
        <v>556.66855630658154</v>
      </c>
      <c r="E230" s="51">
        <v>1396.1854498929254</v>
      </c>
      <c r="F230" s="51">
        <v>508.85429627119709</v>
      </c>
      <c r="G230" s="51">
        <v>1363.3118122965445</v>
      </c>
      <c r="H230" s="51">
        <v>525.51058332554021</v>
      </c>
      <c r="I230" s="51">
        <v>1403.0325358121449</v>
      </c>
      <c r="J230" s="51">
        <v>629.11690104844286</v>
      </c>
      <c r="K230" s="51">
        <v>1439.4311682894761</v>
      </c>
      <c r="L230" s="51">
        <v>677.80836585513407</v>
      </c>
      <c r="M230" s="51">
        <v>1295.1399634157076</v>
      </c>
      <c r="N230" s="51">
        <v>830.01429258253245</v>
      </c>
      <c r="O230" s="51">
        <v>1295.1399634157076</v>
      </c>
      <c r="P230" s="51">
        <v>1108.3300313380512</v>
      </c>
      <c r="Q230" s="51">
        <v>1295.1399634157076</v>
      </c>
      <c r="R230" s="51">
        <v>1459.6692705413304</v>
      </c>
      <c r="S230" s="51">
        <v>1295.1399634157076</v>
      </c>
      <c r="T230" s="51">
        <v>1526.0692068393901</v>
      </c>
      <c r="U230" s="51">
        <v>1295.1399634157076</v>
      </c>
    </row>
    <row r="231" spans="1:23">
      <c r="A231" s="30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2"/>
      <c r="W231" s="32"/>
    </row>
    <row r="232" spans="1:23">
      <c r="A232" s="74" t="s">
        <v>86</v>
      </c>
      <c r="B232" s="74"/>
      <c r="C232" s="74"/>
      <c r="D232" s="74"/>
      <c r="E232" s="74"/>
      <c r="F232" s="74"/>
      <c r="G232" s="74"/>
      <c r="H232" s="74"/>
      <c r="I232" s="74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</row>
    <row r="233" spans="1:23">
      <c r="A233" s="27"/>
      <c r="B233" s="75">
        <v>2026</v>
      </c>
      <c r="C233" s="75"/>
      <c r="D233" s="75">
        <v>2027</v>
      </c>
      <c r="E233" s="75"/>
      <c r="F233" s="75">
        <v>2028</v>
      </c>
      <c r="G233" s="75"/>
      <c r="H233" s="75">
        <v>2029</v>
      </c>
      <c r="I233" s="75"/>
      <c r="J233" s="75">
        <v>2030</v>
      </c>
      <c r="K233" s="75"/>
      <c r="L233" s="75">
        <v>2031</v>
      </c>
      <c r="M233" s="75"/>
      <c r="N233" s="75">
        <v>2032</v>
      </c>
      <c r="O233" s="75"/>
      <c r="P233" s="75">
        <v>2033</v>
      </c>
      <c r="Q233" s="75"/>
      <c r="R233" s="75">
        <v>2034</v>
      </c>
      <c r="S233" s="75"/>
      <c r="T233" s="75">
        <v>2035</v>
      </c>
      <c r="U233" s="75"/>
      <c r="V233" s="75" t="s">
        <v>52</v>
      </c>
      <c r="W233" s="75"/>
    </row>
    <row r="234" spans="1:23" ht="36.75" customHeight="1">
      <c r="A234" s="49" t="s">
        <v>23</v>
      </c>
      <c r="B234" s="49" t="s">
        <v>24</v>
      </c>
      <c r="C234" s="49" t="s">
        <v>2</v>
      </c>
      <c r="D234" s="49" t="s">
        <v>24</v>
      </c>
      <c r="E234" s="49" t="s">
        <v>2</v>
      </c>
      <c r="F234" s="49" t="s">
        <v>24</v>
      </c>
      <c r="G234" s="49" t="s">
        <v>2</v>
      </c>
      <c r="H234" s="49" t="s">
        <v>24</v>
      </c>
      <c r="I234" s="49" t="s">
        <v>2</v>
      </c>
      <c r="J234" s="49" t="s">
        <v>24</v>
      </c>
      <c r="K234" s="49" t="s">
        <v>2</v>
      </c>
      <c r="L234" s="49" t="s">
        <v>24</v>
      </c>
      <c r="M234" s="49" t="s">
        <v>2</v>
      </c>
      <c r="N234" s="49" t="s">
        <v>24</v>
      </c>
      <c r="O234" s="49" t="s">
        <v>2</v>
      </c>
      <c r="P234" s="49" t="s">
        <v>24</v>
      </c>
      <c r="Q234" s="49" t="s">
        <v>2</v>
      </c>
      <c r="R234" s="49" t="s">
        <v>24</v>
      </c>
      <c r="S234" s="49" t="s">
        <v>2</v>
      </c>
      <c r="T234" s="49" t="s">
        <v>24</v>
      </c>
      <c r="U234" s="49" t="s">
        <v>2</v>
      </c>
      <c r="V234" s="49" t="s">
        <v>24</v>
      </c>
      <c r="W234" s="49" t="s">
        <v>2</v>
      </c>
    </row>
    <row r="235" spans="1:23">
      <c r="A235" s="52" t="s">
        <v>25</v>
      </c>
      <c r="B235" s="50">
        <v>20.228799758385929</v>
      </c>
      <c r="C235" s="50">
        <v>20.490827264916469</v>
      </c>
      <c r="D235" s="50">
        <v>22.112346439563659</v>
      </c>
      <c r="E235" s="50">
        <v>20.490827264916469</v>
      </c>
      <c r="F235" s="50">
        <v>8.0214277925683604</v>
      </c>
      <c r="G235" s="50">
        <v>20.490827264916469</v>
      </c>
      <c r="H235" s="50">
        <v>12.161137043380794</v>
      </c>
      <c r="I235" s="50">
        <v>20.490827264916469</v>
      </c>
      <c r="J235" s="50">
        <v>13.335180383778834</v>
      </c>
      <c r="K235" s="50">
        <v>20.490827264916469</v>
      </c>
      <c r="L235" s="50">
        <v>8.8324529899027464</v>
      </c>
      <c r="M235" s="50">
        <v>20.158785866830669</v>
      </c>
      <c r="N235" s="50">
        <v>8.004922319393275</v>
      </c>
      <c r="O235" s="50">
        <v>20.158785866830669</v>
      </c>
      <c r="P235" s="50">
        <v>11.623719799314228</v>
      </c>
      <c r="Q235" s="50">
        <v>20.158785866830669</v>
      </c>
      <c r="R235" s="50">
        <v>9.2996330093629656</v>
      </c>
      <c r="S235" s="50">
        <v>20.158785866830669</v>
      </c>
      <c r="T235" s="50">
        <v>5.4872897301312928</v>
      </c>
      <c r="U235" s="50">
        <v>20.158785866830669</v>
      </c>
      <c r="V235" s="50">
        <v>195.04519969202633</v>
      </c>
      <c r="W235" s="50">
        <v>406.74125166545986</v>
      </c>
    </row>
    <row r="236" spans="1:23">
      <c r="A236" s="52" t="s">
        <v>26</v>
      </c>
      <c r="B236" s="50">
        <v>48.48733817279291</v>
      </c>
      <c r="C236" s="50">
        <v>27.986881031682259</v>
      </c>
      <c r="D236" s="50">
        <v>30.948041346971699</v>
      </c>
      <c r="E236" s="50">
        <v>27.986881031682259</v>
      </c>
      <c r="F236" s="50">
        <v>36.466588366778616</v>
      </c>
      <c r="G236" s="50">
        <v>27.986881031682259</v>
      </c>
      <c r="H236" s="50">
        <v>41.23611863546585</v>
      </c>
      <c r="I236" s="50">
        <v>27.986881031682259</v>
      </c>
      <c r="J236" s="50">
        <v>46.618430431760494</v>
      </c>
      <c r="K236" s="50">
        <v>27.986881031682259</v>
      </c>
      <c r="L236" s="50">
        <v>67.734770713888764</v>
      </c>
      <c r="M236" s="50">
        <v>33.187827755283053</v>
      </c>
      <c r="N236" s="50">
        <v>58.919144320653871</v>
      </c>
      <c r="O236" s="50">
        <v>33.187827755283053</v>
      </c>
      <c r="P236" s="50">
        <v>129.96312974530957</v>
      </c>
      <c r="Q236" s="50">
        <v>33.187827755283053</v>
      </c>
      <c r="R236" s="50">
        <v>59.411379072194634</v>
      </c>
      <c r="S236" s="50">
        <v>33.187827755283053</v>
      </c>
      <c r="T236" s="50">
        <v>49.525312355695029</v>
      </c>
      <c r="U236" s="50">
        <v>33.187827755283053</v>
      </c>
      <c r="V236" s="50">
        <v>734.93187832796991</v>
      </c>
      <c r="W236" s="50">
        <v>507.89695318515049</v>
      </c>
    </row>
    <row r="237" spans="1:23">
      <c r="A237" s="52" t="s">
        <v>27</v>
      </c>
      <c r="B237" s="50">
        <v>117.99220442312485</v>
      </c>
      <c r="C237" s="50">
        <v>115.7788881188101</v>
      </c>
      <c r="D237" s="50">
        <v>143.66353754025934</v>
      </c>
      <c r="E237" s="50">
        <v>115.7788881188101</v>
      </c>
      <c r="F237" s="50">
        <v>111.59902067379674</v>
      </c>
      <c r="G237" s="50">
        <v>115.7788881188101</v>
      </c>
      <c r="H237" s="50">
        <v>118.16179731324605</v>
      </c>
      <c r="I237" s="50">
        <v>115.7788881188101</v>
      </c>
      <c r="J237" s="50">
        <v>107.28280445086656</v>
      </c>
      <c r="K237" s="50">
        <v>115.7788881188101</v>
      </c>
      <c r="L237" s="50">
        <v>115.91515655388207</v>
      </c>
      <c r="M237" s="50">
        <v>116.91665222217232</v>
      </c>
      <c r="N237" s="50">
        <v>148.80160496767348</v>
      </c>
      <c r="O237" s="50">
        <v>116.91665222217232</v>
      </c>
      <c r="P237" s="50">
        <v>154.16099343751398</v>
      </c>
      <c r="Q237" s="50">
        <v>116.91665222217232</v>
      </c>
      <c r="R237" s="50">
        <v>156.18870193903331</v>
      </c>
      <c r="S237" s="50">
        <v>116.91665222217232</v>
      </c>
      <c r="T237" s="50">
        <v>239.50538056655952</v>
      </c>
      <c r="U237" s="50">
        <v>116.91665222217232</v>
      </c>
      <c r="V237" s="50">
        <v>1832.2571928967452</v>
      </c>
      <c r="W237" s="50">
        <v>2158.7191815726587</v>
      </c>
    </row>
    <row r="238" spans="1:23">
      <c r="A238" s="52" t="s">
        <v>28</v>
      </c>
      <c r="B238" s="50">
        <v>132.69450310578583</v>
      </c>
      <c r="C238" s="50">
        <v>164.65566109368729</v>
      </c>
      <c r="D238" s="50">
        <v>150.05903244882191</v>
      </c>
      <c r="E238" s="50">
        <v>164.65566109368729</v>
      </c>
      <c r="F238" s="50">
        <v>143.20601211459905</v>
      </c>
      <c r="G238" s="50">
        <v>164.65566109368729</v>
      </c>
      <c r="H238" s="50">
        <v>95.527751512244748</v>
      </c>
      <c r="I238" s="50">
        <v>164.65566109368729</v>
      </c>
      <c r="J238" s="50">
        <v>125.98534022308152</v>
      </c>
      <c r="K238" s="50">
        <v>164.65566109368729</v>
      </c>
      <c r="L238" s="50">
        <v>195.17714908951777</v>
      </c>
      <c r="M238" s="50">
        <v>215.07026849233247</v>
      </c>
      <c r="N238" s="50">
        <v>204.75534526775493</v>
      </c>
      <c r="O238" s="50">
        <v>215.07026849233247</v>
      </c>
      <c r="P238" s="50">
        <v>137.28796340400461</v>
      </c>
      <c r="Q238" s="50">
        <v>215.07026849233247</v>
      </c>
      <c r="R238" s="50">
        <v>169.80955640849527</v>
      </c>
      <c r="S238" s="50">
        <v>215.07026849233247</v>
      </c>
      <c r="T238" s="50">
        <v>267.51202415968788</v>
      </c>
      <c r="U238" s="50">
        <v>215.07026849233247</v>
      </c>
      <c r="V238" s="50">
        <v>2138.7367245142441</v>
      </c>
      <c r="W238" s="50">
        <v>3684.630745164834</v>
      </c>
    </row>
    <row r="239" spans="1:23">
      <c r="A239" s="52" t="s">
        <v>29</v>
      </c>
      <c r="B239" s="50">
        <v>39.120891347278736</v>
      </c>
      <c r="C239" s="50">
        <v>99.055453270266099</v>
      </c>
      <c r="D239" s="50">
        <v>27.301165245523755</v>
      </c>
      <c r="E239" s="50">
        <v>99.055453270266099</v>
      </c>
      <c r="F239" s="50">
        <v>34.57351302811103</v>
      </c>
      <c r="G239" s="50">
        <v>99.055453270266099</v>
      </c>
      <c r="H239" s="50">
        <v>48.994402788219475</v>
      </c>
      <c r="I239" s="50">
        <v>99.055453270266099</v>
      </c>
      <c r="J239" s="50">
        <v>32.208820207691808</v>
      </c>
      <c r="K239" s="50">
        <v>99.055453270266099</v>
      </c>
      <c r="L239" s="50">
        <v>51.314230507118836</v>
      </c>
      <c r="M239" s="50">
        <v>148.92772499453056</v>
      </c>
      <c r="N239" s="50">
        <v>47.658786426202184</v>
      </c>
      <c r="O239" s="50">
        <v>148.92772499453056</v>
      </c>
      <c r="P239" s="50">
        <v>70.49699991386656</v>
      </c>
      <c r="Q239" s="50">
        <v>148.92772499453056</v>
      </c>
      <c r="R239" s="50">
        <v>179.41960835559024</v>
      </c>
      <c r="S239" s="50">
        <v>148.92772499453056</v>
      </c>
      <c r="T239" s="50">
        <v>125.8222650725893</v>
      </c>
      <c r="U239" s="50">
        <v>148.92772499453056</v>
      </c>
      <c r="V239" s="50">
        <v>744.43322183258522</v>
      </c>
      <c r="W239" s="50">
        <v>2270.0963075520012</v>
      </c>
    </row>
    <row r="240" spans="1:23">
      <c r="A240" s="52" t="s">
        <v>30</v>
      </c>
      <c r="B240" s="50">
        <v>0.65924890000760317</v>
      </c>
      <c r="C240" s="50">
        <v>8.0840387857987892</v>
      </c>
      <c r="D240" s="50">
        <v>9.123388821808744</v>
      </c>
      <c r="E240" s="50">
        <v>8.0840387857987892</v>
      </c>
      <c r="F240" s="50">
        <v>0.9937910259559708</v>
      </c>
      <c r="G240" s="50">
        <v>8.0840387857987892</v>
      </c>
      <c r="H240" s="50">
        <v>3.9453194133498011</v>
      </c>
      <c r="I240" s="50">
        <v>8.0840387857987892</v>
      </c>
      <c r="J240" s="50">
        <v>2.3761856131454833</v>
      </c>
      <c r="K240" s="50">
        <v>8.0840387857987892</v>
      </c>
      <c r="L240" s="50">
        <v>11.876855946285851</v>
      </c>
      <c r="M240" s="50">
        <v>4.9822632577795902</v>
      </c>
      <c r="N240" s="50">
        <v>0.3460991194189354</v>
      </c>
      <c r="O240" s="50">
        <v>4.9822632577795902</v>
      </c>
      <c r="P240" s="50">
        <v>29.734652419437069</v>
      </c>
      <c r="Q240" s="50">
        <v>4.9822632577795902</v>
      </c>
      <c r="R240" s="50">
        <v>20.0879490956534</v>
      </c>
      <c r="S240" s="50">
        <v>4.9822632577795902</v>
      </c>
      <c r="T240" s="50">
        <v>5.9049339406241321</v>
      </c>
      <c r="U240" s="50">
        <v>4.9822632577795902</v>
      </c>
      <c r="V240" s="50">
        <v>121.34104735743288</v>
      </c>
      <c r="W240" s="50">
        <v>144.56991710827768</v>
      </c>
    </row>
    <row r="241" spans="1:23">
      <c r="A241" s="52" t="s">
        <v>31</v>
      </c>
      <c r="B241" s="50">
        <v>86.213415295705843</v>
      </c>
      <c r="C241" s="50">
        <v>156.00247031900338</v>
      </c>
      <c r="D241" s="50">
        <v>66.196544703200956</v>
      </c>
      <c r="E241" s="50">
        <v>156.00247031900338</v>
      </c>
      <c r="F241" s="50">
        <v>110.26002369973114</v>
      </c>
      <c r="G241" s="50">
        <v>156.00247031900338</v>
      </c>
      <c r="H241" s="50">
        <v>116.72470958133498</v>
      </c>
      <c r="I241" s="50">
        <v>156.00247031900338</v>
      </c>
      <c r="J241" s="50">
        <v>93.084451239068102</v>
      </c>
      <c r="K241" s="50">
        <v>156.00247031900338</v>
      </c>
      <c r="L241" s="50">
        <v>129.41844102849686</v>
      </c>
      <c r="M241" s="50">
        <v>153.90648033668273</v>
      </c>
      <c r="N241" s="50">
        <v>131.94623946665371</v>
      </c>
      <c r="O241" s="50">
        <v>153.90648033668273</v>
      </c>
      <c r="P241" s="50">
        <v>87.948166036954376</v>
      </c>
      <c r="Q241" s="50">
        <v>153.90648033668273</v>
      </c>
      <c r="R241" s="50">
        <v>152.44576055018439</v>
      </c>
      <c r="S241" s="50">
        <v>153.90648033668273</v>
      </c>
      <c r="T241" s="50">
        <v>196.97148392134281</v>
      </c>
      <c r="U241" s="50">
        <v>153.90648033668273</v>
      </c>
      <c r="V241" s="50">
        <v>1570.5588708378214</v>
      </c>
      <c r="W241" s="50">
        <v>2577.9230515779982</v>
      </c>
    </row>
    <row r="242" spans="1:23">
      <c r="A242" s="52" t="s">
        <v>32</v>
      </c>
      <c r="B242" s="50">
        <v>119.19380233402121</v>
      </c>
      <c r="C242" s="50">
        <v>60.447672348813718</v>
      </c>
      <c r="D242" s="50">
        <v>100.63911912449011</v>
      </c>
      <c r="E242" s="50">
        <v>60.447672348813718</v>
      </c>
      <c r="F242" s="50">
        <v>89.956729954019536</v>
      </c>
      <c r="G242" s="50">
        <v>60.447672348813718</v>
      </c>
      <c r="H242" s="50">
        <v>141.52348714037521</v>
      </c>
      <c r="I242" s="50">
        <v>60.447672348813718</v>
      </c>
      <c r="J242" s="50">
        <v>127.36030660411633</v>
      </c>
      <c r="K242" s="50">
        <v>60.447672348813718</v>
      </c>
      <c r="L242" s="50">
        <v>156.17084606477391</v>
      </c>
      <c r="M242" s="50">
        <v>91.246431627806174</v>
      </c>
      <c r="N242" s="50">
        <v>269.16332461403556</v>
      </c>
      <c r="O242" s="50">
        <v>91.246431627806174</v>
      </c>
      <c r="P242" s="50">
        <v>228.21343267104069</v>
      </c>
      <c r="Q242" s="50">
        <v>91.246431627806174</v>
      </c>
      <c r="R242" s="50">
        <v>224.12680663930897</v>
      </c>
      <c r="S242" s="50">
        <v>91.246431627806174</v>
      </c>
      <c r="T242" s="50">
        <v>378.97807714552374</v>
      </c>
      <c r="U242" s="50">
        <v>91.246431627806174</v>
      </c>
      <c r="V242" s="50">
        <v>2222.7715719648595</v>
      </c>
      <c r="W242" s="50">
        <v>1604.6569063748939</v>
      </c>
    </row>
    <row r="243" spans="1:23">
      <c r="A243" s="52" t="s">
        <v>33</v>
      </c>
      <c r="B243" s="50">
        <v>25.803464308792325</v>
      </c>
      <c r="C243" s="50">
        <v>5.3610383218903683</v>
      </c>
      <c r="D243" s="50">
        <v>15.518458607675324</v>
      </c>
      <c r="E243" s="50">
        <v>5.3610383218903683</v>
      </c>
      <c r="F243" s="50">
        <v>8.6611049853347186</v>
      </c>
      <c r="G243" s="50">
        <v>5.3610383218903683</v>
      </c>
      <c r="H243" s="50">
        <v>27.956776878841293</v>
      </c>
      <c r="I243" s="50">
        <v>5.3610383218903683</v>
      </c>
      <c r="J243" s="50">
        <v>18.380323931935706</v>
      </c>
      <c r="K243" s="50">
        <v>5.3610383218903683</v>
      </c>
      <c r="L243" s="50">
        <v>25.587411333682905</v>
      </c>
      <c r="M243" s="50">
        <v>4.3555396018188128</v>
      </c>
      <c r="N243" s="50">
        <v>22.153756479596623</v>
      </c>
      <c r="O243" s="50">
        <v>4.3555396018188128</v>
      </c>
      <c r="P243" s="50">
        <v>10.941871761729766</v>
      </c>
      <c r="Q243" s="50">
        <v>4.3555396018188128</v>
      </c>
      <c r="R243" s="50">
        <v>30.621438012229149</v>
      </c>
      <c r="S243" s="50">
        <v>4.3555396018188128</v>
      </c>
      <c r="T243" s="50">
        <v>31.048304130548111</v>
      </c>
      <c r="U243" s="50">
        <v>4.3555396018188128</v>
      </c>
      <c r="V243" s="50">
        <v>325.48180114950395</v>
      </c>
      <c r="W243" s="50">
        <v>153.26385138417689</v>
      </c>
    </row>
    <row r="244" spans="1:23">
      <c r="A244" s="52" t="s">
        <v>34</v>
      </c>
      <c r="B244" s="50">
        <v>44.373818327095258</v>
      </c>
      <c r="C244" s="50">
        <v>35.208851000064449</v>
      </c>
      <c r="D244" s="50">
        <v>48.056204932473577</v>
      </c>
      <c r="E244" s="50">
        <v>35.208851000064449</v>
      </c>
      <c r="F244" s="50">
        <v>58.421405259965148</v>
      </c>
      <c r="G244" s="50">
        <v>35.208851000064449</v>
      </c>
      <c r="H244" s="50">
        <v>38.135486275848933</v>
      </c>
      <c r="I244" s="50">
        <v>35.208851000064449</v>
      </c>
      <c r="J244" s="50">
        <v>62.902196856153992</v>
      </c>
      <c r="K244" s="50">
        <v>35.208851000064449</v>
      </c>
      <c r="L244" s="50">
        <v>88.705723438914021</v>
      </c>
      <c r="M244" s="50">
        <v>43.512111822855793</v>
      </c>
      <c r="N244" s="50">
        <v>53.183836289098629</v>
      </c>
      <c r="O244" s="50">
        <v>43.512111822855793</v>
      </c>
      <c r="P244" s="50">
        <v>49.753790468966415</v>
      </c>
      <c r="Q244" s="50">
        <v>43.512111822855793</v>
      </c>
      <c r="R244" s="50">
        <v>72.885956955683554</v>
      </c>
      <c r="S244" s="50">
        <v>43.512111822855793</v>
      </c>
      <c r="T244" s="50">
        <v>71.499513694661573</v>
      </c>
      <c r="U244" s="50">
        <v>43.512111822855793</v>
      </c>
      <c r="V244" s="50">
        <v>722.87395244967638</v>
      </c>
      <c r="W244" s="50">
        <v>741.27471077136772</v>
      </c>
    </row>
    <row r="245" spans="1:23">
      <c r="A245" s="52" t="s">
        <v>35</v>
      </c>
      <c r="B245" s="50">
        <v>107.64220095947967</v>
      </c>
      <c r="C245" s="50">
        <v>59.316505681559022</v>
      </c>
      <c r="D245" s="50">
        <v>101.3412170438025</v>
      </c>
      <c r="E245" s="50">
        <v>59.316505681559022</v>
      </c>
      <c r="F245" s="50">
        <v>115.39675567148862</v>
      </c>
      <c r="G245" s="50">
        <v>59.316505681559022</v>
      </c>
      <c r="H245" s="50">
        <v>72.543263713179329</v>
      </c>
      <c r="I245" s="50">
        <v>59.316505681559022</v>
      </c>
      <c r="J245" s="50">
        <v>59.834005552927962</v>
      </c>
      <c r="K245" s="50">
        <v>59.316505681559022</v>
      </c>
      <c r="L245" s="50">
        <v>78.151952505921727</v>
      </c>
      <c r="M245" s="50">
        <v>72.686373203277853</v>
      </c>
      <c r="N245" s="50">
        <v>96.549292302412042</v>
      </c>
      <c r="O245" s="50">
        <v>72.686373203277853</v>
      </c>
      <c r="P245" s="50">
        <v>54.124559429881629</v>
      </c>
      <c r="Q245" s="50">
        <v>72.686373203277853</v>
      </c>
      <c r="R245" s="50">
        <v>79.254338304331455</v>
      </c>
      <c r="S245" s="50">
        <v>72.686373203277853</v>
      </c>
      <c r="T245" s="50">
        <v>118.97692318264882</v>
      </c>
      <c r="U245" s="50">
        <v>72.686373203277853</v>
      </c>
      <c r="V245" s="50">
        <v>1098.4232412243468</v>
      </c>
      <c r="W245" s="50">
        <v>1324.5273611027246</v>
      </c>
    </row>
    <row r="246" spans="1:23">
      <c r="A246" s="52" t="s">
        <v>36</v>
      </c>
      <c r="B246" s="50">
        <v>105.87165674968128</v>
      </c>
      <c r="C246" s="50">
        <v>73.243094544388612</v>
      </c>
      <c r="D246" s="50">
        <v>88.409384917782162</v>
      </c>
      <c r="E246" s="50">
        <v>73.243094544388612</v>
      </c>
      <c r="F246" s="50">
        <v>55.400092646878512</v>
      </c>
      <c r="G246" s="50">
        <v>73.243094544388612</v>
      </c>
      <c r="H246" s="50">
        <v>111.72040465465138</v>
      </c>
      <c r="I246" s="50">
        <v>73.243094544388612</v>
      </c>
      <c r="J246" s="50">
        <v>130.55083806775016</v>
      </c>
      <c r="K246" s="50">
        <v>73.243094544388612</v>
      </c>
      <c r="L246" s="50">
        <v>177.39051665745717</v>
      </c>
      <c r="M246" s="50">
        <v>62.572794561492586</v>
      </c>
      <c r="N246" s="50">
        <v>85.155880472550336</v>
      </c>
      <c r="O246" s="50">
        <v>62.572794561492586</v>
      </c>
      <c r="P246" s="50">
        <v>132.55496739709011</v>
      </c>
      <c r="Q246" s="50">
        <v>62.572794561492586</v>
      </c>
      <c r="R246" s="50">
        <v>101.27704368910908</v>
      </c>
      <c r="S246" s="50">
        <v>62.572794561492586</v>
      </c>
      <c r="T246" s="50">
        <v>166.76591510633213</v>
      </c>
      <c r="U246" s="50">
        <v>62.572794561492586</v>
      </c>
      <c r="V246" s="50">
        <v>1500.1699028729395</v>
      </c>
      <c r="W246" s="50">
        <v>1075.9858482368516</v>
      </c>
    </row>
    <row r="247" spans="1:23">
      <c r="A247" s="52" t="s">
        <v>37</v>
      </c>
      <c r="B247" s="50">
        <v>67.433799373266496</v>
      </c>
      <c r="C247" s="50">
        <v>42.114794016887124</v>
      </c>
      <c r="D247" s="50">
        <v>27.045531330786496</v>
      </c>
      <c r="E247" s="50">
        <v>42.114794016887124</v>
      </c>
      <c r="F247" s="50">
        <v>44.087046858809067</v>
      </c>
      <c r="G247" s="50">
        <v>42.114794016887124</v>
      </c>
      <c r="H247" s="50">
        <v>70.740929220617659</v>
      </c>
      <c r="I247" s="50">
        <v>42.114794016887124</v>
      </c>
      <c r="J247" s="50">
        <v>31.957894961370009</v>
      </c>
      <c r="K247" s="50">
        <v>42.114794016887124</v>
      </c>
      <c r="L247" s="50">
        <v>72.256375657098133</v>
      </c>
      <c r="M247" s="50">
        <v>52.526603692164564</v>
      </c>
      <c r="N247" s="50">
        <v>50.637774720364376</v>
      </c>
      <c r="O247" s="50">
        <v>52.526603692164564</v>
      </c>
      <c r="P247" s="50">
        <v>115.03651250526251</v>
      </c>
      <c r="Q247" s="50">
        <v>52.526603692164564</v>
      </c>
      <c r="R247" s="50">
        <v>72.549337767747389</v>
      </c>
      <c r="S247" s="50">
        <v>52.526603692164564</v>
      </c>
      <c r="T247" s="50">
        <v>96.286173758808019</v>
      </c>
      <c r="U247" s="50">
        <v>52.526603692164564</v>
      </c>
      <c r="V247" s="50">
        <v>746.79326597669319</v>
      </c>
      <c r="W247" s="50">
        <v>817.20400518290228</v>
      </c>
    </row>
    <row r="248" spans="1:23">
      <c r="A248" s="52" t="s">
        <v>38</v>
      </c>
      <c r="B248" s="50">
        <v>23.810060842291065</v>
      </c>
      <c r="C248" s="50">
        <v>9.4131202026347491</v>
      </c>
      <c r="D248" s="50">
        <v>14.28894864974472</v>
      </c>
      <c r="E248" s="50">
        <v>9.4131202026347491</v>
      </c>
      <c r="F248" s="50">
        <v>45.219916385193166</v>
      </c>
      <c r="G248" s="50">
        <v>9.4131202026347491</v>
      </c>
      <c r="H248" s="50">
        <v>24.268828343865323</v>
      </c>
      <c r="I248" s="50">
        <v>9.4131202026347491</v>
      </c>
      <c r="J248" s="50">
        <v>26.503071680212397</v>
      </c>
      <c r="K248" s="50">
        <v>9.4131202026347491</v>
      </c>
      <c r="L248" s="50">
        <v>21.032872887701664</v>
      </c>
      <c r="M248" s="50">
        <v>3.2687464107393183</v>
      </c>
      <c r="N248" s="50">
        <v>16.212076921593667</v>
      </c>
      <c r="O248" s="50">
        <v>3.2687464107393183</v>
      </c>
      <c r="P248" s="50">
        <v>41.846620861149958</v>
      </c>
      <c r="Q248" s="50">
        <v>3.2687464107393183</v>
      </c>
      <c r="R248" s="50">
        <v>39.807521288058126</v>
      </c>
      <c r="S248" s="50">
        <v>3.2687464107393183</v>
      </c>
      <c r="T248" s="50">
        <v>30.929726648788382</v>
      </c>
      <c r="U248" s="50">
        <v>3.2687464107393183</v>
      </c>
      <c r="V248" s="50">
        <v>369.41255800048066</v>
      </c>
      <c r="W248" s="50">
        <v>133.18640274153046</v>
      </c>
    </row>
    <row r="249" spans="1:23">
      <c r="A249" s="52" t="s">
        <v>39</v>
      </c>
      <c r="B249" s="50">
        <v>1.4500414182124242</v>
      </c>
      <c r="C249" s="50">
        <v>2.4119094457900614</v>
      </c>
      <c r="D249" s="50">
        <v>2.6246155443354868</v>
      </c>
      <c r="E249" s="50">
        <v>2.4119094457900614</v>
      </c>
      <c r="F249" s="50">
        <v>5.7069009009436317E-2</v>
      </c>
      <c r="G249" s="50">
        <v>2.4119094457900614</v>
      </c>
      <c r="H249" s="50">
        <v>0.42028264471301313</v>
      </c>
      <c r="I249" s="50">
        <v>2.4119094457900614</v>
      </c>
      <c r="J249" s="50">
        <v>2.5840767234529487</v>
      </c>
      <c r="K249" s="50">
        <v>2.4119094457900614</v>
      </c>
      <c r="L249" s="50">
        <v>7.6296963590780837</v>
      </c>
      <c r="M249" s="50">
        <v>1.4422324916280991</v>
      </c>
      <c r="N249" s="50">
        <v>2.1939926445302458</v>
      </c>
      <c r="O249" s="50">
        <v>1.4422324916280991</v>
      </c>
      <c r="P249" s="50">
        <v>2.7022811396724866</v>
      </c>
      <c r="Q249" s="50">
        <v>1.4422324916280991</v>
      </c>
      <c r="R249" s="50">
        <v>0.20786614098069509</v>
      </c>
      <c r="S249" s="50">
        <v>1.4422324916280991</v>
      </c>
      <c r="T249" s="50">
        <v>7.8358724917267049</v>
      </c>
      <c r="U249" s="50">
        <v>1.4422324916280991</v>
      </c>
      <c r="V249" s="50">
        <v>51.296351228172448</v>
      </c>
      <c r="W249" s="50">
        <v>95.462799485432413</v>
      </c>
    </row>
    <row r="250" spans="1:23">
      <c r="A250" s="52" t="s">
        <v>40</v>
      </c>
      <c r="B250" s="50">
        <v>59.864780010380926</v>
      </c>
      <c r="C250" s="50">
        <v>59.517201826470924</v>
      </c>
      <c r="D250" s="50">
        <v>60.709012022762721</v>
      </c>
      <c r="E250" s="50">
        <v>59.517201826470924</v>
      </c>
      <c r="F250" s="50">
        <v>41.95378681699772</v>
      </c>
      <c r="G250" s="50">
        <v>59.517201826470924</v>
      </c>
      <c r="H250" s="50">
        <v>46.948775566129527</v>
      </c>
      <c r="I250" s="50">
        <v>59.517201826470924</v>
      </c>
      <c r="J250" s="50">
        <v>64.571739951286816</v>
      </c>
      <c r="K250" s="50">
        <v>59.517201826470924</v>
      </c>
      <c r="L250" s="50">
        <v>73.59988082214214</v>
      </c>
      <c r="M250" s="50">
        <v>95.352295396945578</v>
      </c>
      <c r="N250" s="50">
        <v>92.601894819151056</v>
      </c>
      <c r="O250" s="50">
        <v>95.352295396945578</v>
      </c>
      <c r="P250" s="50">
        <v>87.141385987518476</v>
      </c>
      <c r="Q250" s="50">
        <v>95.352295396945578</v>
      </c>
      <c r="R250" s="50">
        <v>87.694055896413971</v>
      </c>
      <c r="S250" s="50">
        <v>95.352295396945578</v>
      </c>
      <c r="T250" s="50">
        <v>104.33348884836504</v>
      </c>
      <c r="U250" s="50">
        <v>95.352295396945578</v>
      </c>
      <c r="V250" s="50">
        <v>893.24934416725318</v>
      </c>
      <c r="W250" s="50">
        <v>1134.6492457294269</v>
      </c>
    </row>
    <row r="251" spans="1:23">
      <c r="A251" s="52" t="s">
        <v>41</v>
      </c>
      <c r="B251" s="50">
        <v>4.3131199398753477</v>
      </c>
      <c r="C251" s="50">
        <v>1.0828463141410072</v>
      </c>
      <c r="D251" s="50">
        <v>6.9794610936127892</v>
      </c>
      <c r="E251" s="50">
        <v>1.0828463141410072</v>
      </c>
      <c r="F251" s="50">
        <v>14.977567644947824</v>
      </c>
      <c r="G251" s="50">
        <v>1.0828463141410072</v>
      </c>
      <c r="H251" s="50">
        <v>2.5474944806221322</v>
      </c>
      <c r="I251" s="50">
        <v>1.0828463141410072</v>
      </c>
      <c r="J251" s="50">
        <v>7.8125424885393722</v>
      </c>
      <c r="K251" s="50">
        <v>1.0828463141410072</v>
      </c>
      <c r="L251" s="50">
        <v>10.704555361827312</v>
      </c>
      <c r="M251" s="50">
        <v>1.025193746098038</v>
      </c>
      <c r="N251" s="50">
        <v>2.6748551832142184</v>
      </c>
      <c r="O251" s="50">
        <v>1.025193746098038</v>
      </c>
      <c r="P251" s="50">
        <v>60.635866201411993</v>
      </c>
      <c r="Q251" s="50">
        <v>1.025193746098038</v>
      </c>
      <c r="R251" s="50">
        <v>22.179853737733975</v>
      </c>
      <c r="S251" s="50">
        <v>1.025193746098038</v>
      </c>
      <c r="T251" s="50">
        <v>20.270483586215018</v>
      </c>
      <c r="U251" s="50">
        <v>1.025193746098038</v>
      </c>
      <c r="V251" s="50">
        <v>220.85292867681869</v>
      </c>
      <c r="W251" s="50">
        <v>43.97003415416313</v>
      </c>
    </row>
    <row r="252" spans="1:23">
      <c r="A252" s="52" t="s">
        <v>42</v>
      </c>
      <c r="B252" s="50">
        <v>14.870542216181898</v>
      </c>
      <c r="C252" s="50">
        <v>11.529465989376815</v>
      </c>
      <c r="D252" s="50">
        <v>28.111781488257549</v>
      </c>
      <c r="E252" s="50">
        <v>11.529465989376815</v>
      </c>
      <c r="F252" s="50">
        <v>15.4963887367858</v>
      </c>
      <c r="G252" s="50">
        <v>11.529465989376815</v>
      </c>
      <c r="H252" s="50">
        <v>16.594395013894918</v>
      </c>
      <c r="I252" s="50">
        <v>11.529465989376815</v>
      </c>
      <c r="J252" s="50">
        <v>8.6697086108817381</v>
      </c>
      <c r="K252" s="50">
        <v>11.529465989376815</v>
      </c>
      <c r="L252" s="50">
        <v>9.0650070405281884</v>
      </c>
      <c r="M252" s="50">
        <v>15.908039985180483</v>
      </c>
      <c r="N252" s="50">
        <v>8.1309600511657223</v>
      </c>
      <c r="O252" s="50">
        <v>15.908039985180483</v>
      </c>
      <c r="P252" s="50">
        <v>10.176584746978632</v>
      </c>
      <c r="Q252" s="50">
        <v>15.908039985180483</v>
      </c>
      <c r="R252" s="50">
        <v>30.951103979126291</v>
      </c>
      <c r="S252" s="50">
        <v>15.908039985180483</v>
      </c>
      <c r="T252" s="50">
        <v>12.355128933883513</v>
      </c>
      <c r="U252" s="50">
        <v>15.908039985180483</v>
      </c>
      <c r="V252" s="50">
        <v>197.69261479572071</v>
      </c>
      <c r="W252" s="50">
        <v>230.40247005039254</v>
      </c>
    </row>
    <row r="253" spans="1:23">
      <c r="A253" s="52" t="s">
        <v>43</v>
      </c>
      <c r="B253" s="50">
        <v>57.762665492324736</v>
      </c>
      <c r="C253" s="50">
        <v>17.520738105955612</v>
      </c>
      <c r="D253" s="50">
        <v>50.156465191416153</v>
      </c>
      <c r="E253" s="50">
        <v>17.520738105955612</v>
      </c>
      <c r="F253" s="50">
        <v>67.943057308849532</v>
      </c>
      <c r="G253" s="50">
        <v>17.520738105955612</v>
      </c>
      <c r="H253" s="50">
        <v>52.094345889380939</v>
      </c>
      <c r="I253" s="50">
        <v>17.520738105955612</v>
      </c>
      <c r="J253" s="50">
        <v>55.762723945425165</v>
      </c>
      <c r="K253" s="50">
        <v>17.520738105955612</v>
      </c>
      <c r="L253" s="50">
        <v>18.758680941359774</v>
      </c>
      <c r="M253" s="50">
        <v>14.41731699186929</v>
      </c>
      <c r="N253" s="50">
        <v>52.177113801287895</v>
      </c>
      <c r="O253" s="50">
        <v>14.41731699186929</v>
      </c>
      <c r="P253" s="50">
        <v>56.333427159356631</v>
      </c>
      <c r="Q253" s="50">
        <v>14.41731699186929</v>
      </c>
      <c r="R253" s="50">
        <v>48.971865238855294</v>
      </c>
      <c r="S253" s="50">
        <v>14.41731699186929</v>
      </c>
      <c r="T253" s="50">
        <v>49.563512657843297</v>
      </c>
      <c r="U253" s="50">
        <v>14.41731699186929</v>
      </c>
      <c r="V253" s="50">
        <v>696.07604733797746</v>
      </c>
      <c r="W253" s="50">
        <v>483.44361672160903</v>
      </c>
    </row>
    <row r="254" spans="1:23">
      <c r="A254" s="52" t="s">
        <v>44</v>
      </c>
      <c r="B254" s="50">
        <v>79.651025734258738</v>
      </c>
      <c r="C254" s="50">
        <v>32.18518311529386</v>
      </c>
      <c r="D254" s="50">
        <v>94.724136377716405</v>
      </c>
      <c r="E254" s="50">
        <v>32.18518311529386</v>
      </c>
      <c r="F254" s="50">
        <v>94.991968691613138</v>
      </c>
      <c r="G254" s="50">
        <v>32.18518311529386</v>
      </c>
      <c r="H254" s="50">
        <v>71.876459907283831</v>
      </c>
      <c r="I254" s="50">
        <v>32.18518311529386</v>
      </c>
      <c r="J254" s="50">
        <v>63.333633733521616</v>
      </c>
      <c r="K254" s="50">
        <v>32.18518311529386</v>
      </c>
      <c r="L254" s="50">
        <v>79.363921627840426</v>
      </c>
      <c r="M254" s="50">
        <v>36.270476165268477</v>
      </c>
      <c r="N254" s="50">
        <v>105.71329737388523</v>
      </c>
      <c r="O254" s="50">
        <v>36.270476165268477</v>
      </c>
      <c r="P254" s="50">
        <v>71.11546843702564</v>
      </c>
      <c r="Q254" s="50">
        <v>36.270476165268477</v>
      </c>
      <c r="R254" s="50">
        <v>108.48477098828855</v>
      </c>
      <c r="S254" s="50">
        <v>36.270476165268477</v>
      </c>
      <c r="T254" s="50">
        <v>111.4978542850704</v>
      </c>
      <c r="U254" s="50">
        <v>36.270476165268477</v>
      </c>
      <c r="V254" s="50">
        <v>1194.5299827999995</v>
      </c>
      <c r="W254" s="50">
        <v>589.85942578969423</v>
      </c>
    </row>
    <row r="255" spans="1:23">
      <c r="A255" s="52" t="s">
        <v>45</v>
      </c>
      <c r="B255" s="50">
        <v>42.630462135523281</v>
      </c>
      <c r="C255" s="50">
        <v>44.689608052027367</v>
      </c>
      <c r="D255" s="50">
        <v>69.826609702163211</v>
      </c>
      <c r="E255" s="50">
        <v>44.689608052027367</v>
      </c>
      <c r="F255" s="50">
        <v>33.805957852941866</v>
      </c>
      <c r="G255" s="50">
        <v>44.689608052027367</v>
      </c>
      <c r="H255" s="50">
        <v>44.593789974811443</v>
      </c>
      <c r="I255" s="50">
        <v>44.689608052027367</v>
      </c>
      <c r="J255" s="50">
        <v>57.805421209954204</v>
      </c>
      <c r="K255" s="50">
        <v>44.689608052027367</v>
      </c>
      <c r="L255" s="50">
        <v>45.271744174026139</v>
      </c>
      <c r="M255" s="50">
        <v>43.843926776608122</v>
      </c>
      <c r="N255" s="50">
        <v>64.06381953237387</v>
      </c>
      <c r="O255" s="50">
        <v>43.843926776608122</v>
      </c>
      <c r="P255" s="50">
        <v>49.664076787312489</v>
      </c>
      <c r="Q255" s="50">
        <v>43.843926776608122</v>
      </c>
      <c r="R255" s="50">
        <v>118.38573730698226</v>
      </c>
      <c r="S255" s="50">
        <v>43.843926776608122</v>
      </c>
      <c r="T255" s="50">
        <v>81.852993615838045</v>
      </c>
      <c r="U255" s="50">
        <v>43.843926776608122</v>
      </c>
      <c r="V255" s="50">
        <v>803.60154219740707</v>
      </c>
      <c r="W255" s="50">
        <v>869.37909890585286</v>
      </c>
    </row>
    <row r="256" spans="1:23">
      <c r="A256" s="52" t="s">
        <v>46</v>
      </c>
      <c r="B256" s="50">
        <v>105.21573097847138</v>
      </c>
      <c r="C256" s="50">
        <v>97.664705482037746</v>
      </c>
      <c r="D256" s="50">
        <v>157.0723287246725</v>
      </c>
      <c r="E256" s="50">
        <v>97.664705482037746</v>
      </c>
      <c r="F256" s="50">
        <v>171.19706041206786</v>
      </c>
      <c r="G256" s="50">
        <v>97.664705482037746</v>
      </c>
      <c r="H256" s="50">
        <v>107.36934778062847</v>
      </c>
      <c r="I256" s="50">
        <v>97.664705482037746</v>
      </c>
      <c r="J256" s="50">
        <v>137.7151832309857</v>
      </c>
      <c r="K256" s="50">
        <v>97.664705482037746</v>
      </c>
      <c r="L256" s="50">
        <v>176.74512210596723</v>
      </c>
      <c r="M256" s="50">
        <v>124.79547356823366</v>
      </c>
      <c r="N256" s="50">
        <v>104.32844916312665</v>
      </c>
      <c r="O256" s="50">
        <v>124.79547356823366</v>
      </c>
      <c r="P256" s="50">
        <v>196.24547037325465</v>
      </c>
      <c r="Q256" s="50">
        <v>124.79547356823366</v>
      </c>
      <c r="R256" s="50">
        <v>119.5430792333474</v>
      </c>
      <c r="S256" s="50">
        <v>124.79547356823366</v>
      </c>
      <c r="T256" s="50">
        <v>193.75445277700928</v>
      </c>
      <c r="U256" s="50">
        <v>124.79547356823366</v>
      </c>
      <c r="V256" s="50">
        <v>1911.0491865053807</v>
      </c>
      <c r="W256" s="50">
        <v>2090.0770554117785</v>
      </c>
    </row>
    <row r="257" spans="1:23">
      <c r="A257" s="52" t="s">
        <v>47</v>
      </c>
      <c r="B257" s="50">
        <v>63.614320722397338</v>
      </c>
      <c r="C257" s="50">
        <v>61.963895822022529</v>
      </c>
      <c r="D257" s="50">
        <v>69.833724699456738</v>
      </c>
      <c r="E257" s="50">
        <v>61.963895822022529</v>
      </c>
      <c r="F257" s="50">
        <v>40.927915280312909</v>
      </c>
      <c r="G257" s="50">
        <v>61.963895822022529</v>
      </c>
      <c r="H257" s="50">
        <v>67.6618065016618</v>
      </c>
      <c r="I257" s="50">
        <v>61.963895822022529</v>
      </c>
      <c r="J257" s="50">
        <v>58.480281968623231</v>
      </c>
      <c r="K257" s="50">
        <v>61.963895822022529</v>
      </c>
      <c r="L257" s="50">
        <v>66.348616902814129</v>
      </c>
      <c r="M257" s="50">
        <v>97.363896461053571</v>
      </c>
      <c r="N257" s="50">
        <v>90.910628994774243</v>
      </c>
      <c r="O257" s="50">
        <v>97.363896461053571</v>
      </c>
      <c r="P257" s="50">
        <v>63.930452598198478</v>
      </c>
      <c r="Q257" s="50">
        <v>97.363896461053571</v>
      </c>
      <c r="R257" s="50">
        <v>60.615370837290371</v>
      </c>
      <c r="S257" s="50">
        <v>97.363896461053571</v>
      </c>
      <c r="T257" s="50">
        <v>72.096170284946197</v>
      </c>
      <c r="U257" s="50">
        <v>97.363896461053571</v>
      </c>
      <c r="V257" s="50">
        <v>1053.7200402282058</v>
      </c>
      <c r="W257" s="50">
        <v>1579.1328875887875</v>
      </c>
    </row>
    <row r="258" spans="1:23">
      <c r="A258" s="52" t="s">
        <v>48</v>
      </c>
      <c r="B258" s="50">
        <v>17.066769224202993</v>
      </c>
      <c r="C258" s="50">
        <v>6.7950123802995925</v>
      </c>
      <c r="D258" s="50">
        <v>15.980887256684301</v>
      </c>
      <c r="E258" s="50">
        <v>6.7950123802995925</v>
      </c>
      <c r="F258" s="50">
        <v>21.704905378820545</v>
      </c>
      <c r="G258" s="50">
        <v>6.7950123802995925</v>
      </c>
      <c r="H258" s="50">
        <v>16.087347514635635</v>
      </c>
      <c r="I258" s="50">
        <v>6.7950123802995925</v>
      </c>
      <c r="J258" s="50">
        <v>32.837029290228486</v>
      </c>
      <c r="K258" s="50">
        <v>6.7950123802995925</v>
      </c>
      <c r="L258" s="50">
        <v>33.208334994950121</v>
      </c>
      <c r="M258" s="50">
        <v>2.9572814408388677</v>
      </c>
      <c r="N258" s="50">
        <v>22.967714448384537</v>
      </c>
      <c r="O258" s="50">
        <v>2.9572814408388677</v>
      </c>
      <c r="P258" s="50">
        <v>63.886489105709167</v>
      </c>
      <c r="Q258" s="50">
        <v>2.9572814408388677</v>
      </c>
      <c r="R258" s="50">
        <v>56.435329514261319</v>
      </c>
      <c r="S258" s="50">
        <v>2.9572814408388677</v>
      </c>
      <c r="T258" s="50">
        <v>40.705044516977978</v>
      </c>
      <c r="U258" s="50">
        <v>2.9572814408388677</v>
      </c>
      <c r="V258" s="50">
        <v>440.90438203703843</v>
      </c>
      <c r="W258" s="50">
        <v>190.5828515006975</v>
      </c>
    </row>
    <row r="259" spans="1:23">
      <c r="A259" s="52" t="s">
        <v>49</v>
      </c>
      <c r="B259" s="50">
        <v>17.361285854946995</v>
      </c>
      <c r="C259" s="50">
        <v>42.760595686777506</v>
      </c>
      <c r="D259" s="50">
        <v>30.327904132028639</v>
      </c>
      <c r="E259" s="50">
        <v>42.760595686777506</v>
      </c>
      <c r="F259" s="50">
        <v>39.131636329761214</v>
      </c>
      <c r="G259" s="50">
        <v>42.760595686777506</v>
      </c>
      <c r="H259" s="50">
        <v>27.670443501885451</v>
      </c>
      <c r="I259" s="50">
        <v>42.760595686777506</v>
      </c>
      <c r="J259" s="50">
        <v>36.703461464762427</v>
      </c>
      <c r="K259" s="50">
        <v>42.760595686777506</v>
      </c>
      <c r="L259" s="50">
        <v>31.022639821693357</v>
      </c>
      <c r="M259" s="50">
        <v>32.763806535188202</v>
      </c>
      <c r="N259" s="50">
        <v>27.880930483918718</v>
      </c>
      <c r="O259" s="50">
        <v>32.763806535188202</v>
      </c>
      <c r="P259" s="50">
        <v>25.718415679179081</v>
      </c>
      <c r="Q259" s="50">
        <v>32.763806535188202</v>
      </c>
      <c r="R259" s="50">
        <v>34.34932003908407</v>
      </c>
      <c r="S259" s="50">
        <v>32.763806535188202</v>
      </c>
      <c r="T259" s="50">
        <v>30.317363300820961</v>
      </c>
      <c r="U259" s="50">
        <v>32.763806535188202</v>
      </c>
      <c r="V259" s="50">
        <v>501.8858857111166</v>
      </c>
      <c r="W259" s="50">
        <v>759.27266342305165</v>
      </c>
    </row>
    <row r="260" spans="1:23">
      <c r="A260" s="52" t="s">
        <v>50</v>
      </c>
      <c r="B260" s="50">
        <v>104.72125546747141</v>
      </c>
      <c r="C260" s="50">
        <v>92.764186714899452</v>
      </c>
      <c r="D260" s="50">
        <v>92.095917159894469</v>
      </c>
      <c r="E260" s="50">
        <v>92.764186714899452</v>
      </c>
      <c r="F260" s="50">
        <v>56.400594955560223</v>
      </c>
      <c r="G260" s="50">
        <v>92.764186714899452</v>
      </c>
      <c r="H260" s="50">
        <v>77.535618128954326</v>
      </c>
      <c r="I260" s="50">
        <v>92.764186714899452</v>
      </c>
      <c r="J260" s="50">
        <v>74.682131130205306</v>
      </c>
      <c r="K260" s="50">
        <v>92.764186714899452</v>
      </c>
      <c r="L260" s="50">
        <v>86.184205763811732</v>
      </c>
      <c r="M260" s="50">
        <v>114.94053851410106</v>
      </c>
      <c r="N260" s="50">
        <v>85.793480833013888</v>
      </c>
      <c r="O260" s="50">
        <v>114.94053851410106</v>
      </c>
      <c r="P260" s="50">
        <v>91.451449190994225</v>
      </c>
      <c r="Q260" s="50">
        <v>114.94053851410106</v>
      </c>
      <c r="R260" s="50">
        <v>95.904510233727947</v>
      </c>
      <c r="S260" s="50">
        <v>114.94053851410106</v>
      </c>
      <c r="T260" s="50">
        <v>84.781069310784133</v>
      </c>
      <c r="U260" s="50">
        <v>114.94053851410106</v>
      </c>
      <c r="V260" s="50">
        <v>1515.301337341936</v>
      </c>
      <c r="W260" s="50">
        <v>2437.9830543945573</v>
      </c>
    </row>
    <row r="261" spans="1:23">
      <c r="A261" s="52" t="s">
        <v>51</v>
      </c>
      <c r="B261" s="50">
        <v>328</v>
      </c>
      <c r="C261" s="50"/>
      <c r="D261" s="50">
        <v>328</v>
      </c>
      <c r="E261" s="50"/>
      <c r="F261" s="50">
        <v>328</v>
      </c>
      <c r="G261" s="50"/>
      <c r="H261" s="50">
        <v>328</v>
      </c>
      <c r="I261" s="50"/>
      <c r="J261" s="50">
        <v>328</v>
      </c>
      <c r="K261" s="50"/>
      <c r="L261" s="50">
        <v>254</v>
      </c>
      <c r="M261" s="50"/>
      <c r="N261" s="50">
        <v>254</v>
      </c>
      <c r="O261" s="50"/>
      <c r="P261" s="50">
        <v>254</v>
      </c>
      <c r="Q261" s="50"/>
      <c r="R261" s="50">
        <v>254</v>
      </c>
      <c r="S261" s="50"/>
      <c r="T261" s="50">
        <v>254</v>
      </c>
      <c r="U261" s="50"/>
      <c r="V261" s="50">
        <v>5380</v>
      </c>
      <c r="W261" s="50"/>
    </row>
    <row r="262" spans="1:23">
      <c r="A262" s="52" t="s">
        <v>4</v>
      </c>
      <c r="B262" s="51">
        <v>1836.0472030919566</v>
      </c>
      <c r="C262" s="51">
        <v>1348.0446449354954</v>
      </c>
      <c r="D262" s="51">
        <v>1851.1457645459063</v>
      </c>
      <c r="E262" s="51">
        <v>1348.0446449354954</v>
      </c>
      <c r="F262" s="51">
        <v>1788.8513368808981</v>
      </c>
      <c r="G262" s="51">
        <v>1348.0446449354954</v>
      </c>
      <c r="H262" s="51">
        <v>1783.0405194192226</v>
      </c>
      <c r="I262" s="51">
        <v>1348.0446449354954</v>
      </c>
      <c r="J262" s="51">
        <v>1807.3377839517264</v>
      </c>
      <c r="K262" s="51">
        <v>1348.0446449354954</v>
      </c>
      <c r="L262" s="51">
        <v>2091.4671612906805</v>
      </c>
      <c r="M262" s="51">
        <v>1604.3990819187802</v>
      </c>
      <c r="N262" s="51">
        <v>2106.9252210162285</v>
      </c>
      <c r="O262" s="51">
        <v>1604.3990819187802</v>
      </c>
      <c r="P262" s="51">
        <v>2286.6887472581334</v>
      </c>
      <c r="Q262" s="51">
        <v>1604.3990819187802</v>
      </c>
      <c r="R262" s="51">
        <v>2404.9078942330748</v>
      </c>
      <c r="S262" s="51">
        <v>1604.3990819187802</v>
      </c>
      <c r="T262" s="51">
        <v>2848.576758023421</v>
      </c>
      <c r="U262" s="51">
        <v>1604.3990819187802</v>
      </c>
      <c r="V262" s="51">
        <v>29183.390072124355</v>
      </c>
      <c r="W262" s="51">
        <v>28104.891696776278</v>
      </c>
    </row>
    <row r="263" spans="1:23">
      <c r="A263" s="30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</row>
    <row r="264" spans="1:2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</row>
    <row r="265" spans="1:23" ht="13.5">
      <c r="A265" s="68" t="s">
        <v>87</v>
      </c>
      <c r="B265" s="68"/>
      <c r="C265" s="68"/>
      <c r="D265" s="68"/>
      <c r="E265" s="68"/>
      <c r="F265" s="68"/>
      <c r="G265" s="68"/>
      <c r="H265" s="68"/>
      <c r="I265" s="68"/>
      <c r="J265" s="27"/>
      <c r="K265" s="27"/>
      <c r="L265" s="27"/>
      <c r="M265" s="27"/>
      <c r="N265" s="27"/>
      <c r="O265" s="27"/>
      <c r="P265" s="27"/>
      <c r="Q265" s="27"/>
      <c r="R265" s="28"/>
      <c r="S265" s="28"/>
      <c r="T265" s="28"/>
      <c r="U265" s="28"/>
      <c r="V265" s="28"/>
      <c r="W265" s="28"/>
    </row>
    <row r="266" spans="1:23">
      <c r="A266" s="29"/>
      <c r="B266" s="29"/>
      <c r="C266" s="29"/>
      <c r="D266" s="29"/>
      <c r="E266" s="27"/>
      <c r="F266" s="27"/>
      <c r="G266" s="27"/>
      <c r="H266" s="27"/>
      <c r="I266" s="27"/>
      <c r="J266" s="27"/>
      <c r="K266" s="27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1:23">
      <c r="A267" s="27"/>
      <c r="B267" s="75">
        <v>2016</v>
      </c>
      <c r="C267" s="75"/>
      <c r="D267" s="75">
        <v>2017</v>
      </c>
      <c r="E267" s="75"/>
      <c r="F267" s="75">
        <v>2018</v>
      </c>
      <c r="G267" s="75"/>
      <c r="H267" s="75">
        <v>2019</v>
      </c>
      <c r="I267" s="75"/>
      <c r="J267" s="75">
        <v>2020</v>
      </c>
      <c r="K267" s="75"/>
      <c r="L267" s="75">
        <v>2021</v>
      </c>
      <c r="M267" s="75"/>
      <c r="N267" s="75">
        <v>2022</v>
      </c>
      <c r="O267" s="75"/>
      <c r="P267" s="48">
        <v>2023</v>
      </c>
      <c r="Q267" s="48"/>
      <c r="R267" s="75">
        <v>2024</v>
      </c>
      <c r="S267" s="75"/>
      <c r="T267" s="75">
        <v>2025</v>
      </c>
      <c r="U267" s="75"/>
    </row>
    <row r="268" spans="1:23" ht="36.75" customHeight="1">
      <c r="A268" s="49" t="s">
        <v>23</v>
      </c>
      <c r="B268" s="49" t="s">
        <v>24</v>
      </c>
      <c r="C268" s="49" t="s">
        <v>2</v>
      </c>
      <c r="D268" s="49" t="s">
        <v>24</v>
      </c>
      <c r="E268" s="49" t="s">
        <v>2</v>
      </c>
      <c r="F268" s="49" t="s">
        <v>24</v>
      </c>
      <c r="G268" s="49" t="s">
        <v>2</v>
      </c>
      <c r="H268" s="49" t="s">
        <v>24</v>
      </c>
      <c r="I268" s="49" t="s">
        <v>2</v>
      </c>
      <c r="J268" s="49" t="s">
        <v>24</v>
      </c>
      <c r="K268" s="49" t="s">
        <v>2</v>
      </c>
      <c r="L268" s="49" t="s">
        <v>24</v>
      </c>
      <c r="M268" s="49" t="s">
        <v>2</v>
      </c>
      <c r="N268" s="49" t="s">
        <v>24</v>
      </c>
      <c r="O268" s="49" t="s">
        <v>2</v>
      </c>
      <c r="P268" s="49" t="s">
        <v>24</v>
      </c>
      <c r="Q268" s="49" t="s">
        <v>2</v>
      </c>
      <c r="R268" s="49" t="s">
        <v>24</v>
      </c>
      <c r="S268" s="49" t="s">
        <v>2</v>
      </c>
      <c r="T268" s="49" t="s">
        <v>24</v>
      </c>
      <c r="U268" s="49" t="s">
        <v>2</v>
      </c>
    </row>
    <row r="269" spans="1:23">
      <c r="A269" s="52" t="s">
        <v>25</v>
      </c>
      <c r="B269" s="50">
        <v>0.44384000000000001</v>
      </c>
      <c r="C269" s="50">
        <v>2.8864682257704404</v>
      </c>
      <c r="D269" s="50">
        <v>0.32066999999999996</v>
      </c>
      <c r="E269" s="50">
        <v>2.2083141591350159</v>
      </c>
      <c r="F269" s="50">
        <v>1.086E-2</v>
      </c>
      <c r="G269" s="50">
        <v>3.3825579908001355</v>
      </c>
      <c r="H269" s="50">
        <v>2.4869999999999996E-2</v>
      </c>
      <c r="I269" s="50">
        <v>1.9864979609295086</v>
      </c>
      <c r="J269" s="50">
        <v>0.52867999999999993</v>
      </c>
      <c r="K269" s="50">
        <v>2.1541788318447308</v>
      </c>
      <c r="L269" s="50">
        <v>0.20172999999999999</v>
      </c>
      <c r="M269" s="50">
        <v>2.0893361126104</v>
      </c>
      <c r="N269" s="50">
        <v>0.26949000000000001</v>
      </c>
      <c r="O269" s="50">
        <v>2.0893361126104</v>
      </c>
      <c r="P269" s="50">
        <v>0.34921000000000002</v>
      </c>
      <c r="Q269" s="50">
        <v>2.0893361126104</v>
      </c>
      <c r="R269" s="50">
        <v>0.87153999999999998</v>
      </c>
      <c r="S269" s="50">
        <v>2.0893361126104</v>
      </c>
      <c r="T269" s="50">
        <v>0.13286999999999999</v>
      </c>
      <c r="U269" s="50">
        <v>2.0893361126104</v>
      </c>
    </row>
    <row r="270" spans="1:23">
      <c r="A270" s="52" t="s">
        <v>26</v>
      </c>
      <c r="B270" s="50">
        <v>0.33295999999999998</v>
      </c>
      <c r="C270" s="50">
        <v>3.0287286714209061</v>
      </c>
      <c r="D270" s="50">
        <v>0.26976</v>
      </c>
      <c r="E270" s="50">
        <v>3.9547572441320766</v>
      </c>
      <c r="F270" s="50">
        <v>0.72557999999999978</v>
      </c>
      <c r="G270" s="50">
        <v>4.4706194391860432</v>
      </c>
      <c r="H270" s="50">
        <v>7.28E-3</v>
      </c>
      <c r="I270" s="50">
        <v>4.2245757298703692</v>
      </c>
      <c r="J270" s="50">
        <v>0.12145</v>
      </c>
      <c r="K270" s="50">
        <v>4.2846039689548716</v>
      </c>
      <c r="L270" s="50">
        <v>0.57203000000000015</v>
      </c>
      <c r="M270" s="50">
        <v>3.6099372082479504</v>
      </c>
      <c r="N270" s="50">
        <v>0.39258000000000004</v>
      </c>
      <c r="O270" s="50">
        <v>3.6099372082479504</v>
      </c>
      <c r="P270" s="50">
        <v>0.72811999999999999</v>
      </c>
      <c r="Q270" s="50">
        <v>3.6099372082479504</v>
      </c>
      <c r="R270" s="50">
        <v>0.33162000000000003</v>
      </c>
      <c r="S270" s="50">
        <v>3.6099372082479504</v>
      </c>
      <c r="T270" s="50">
        <v>1.6901400000000002</v>
      </c>
      <c r="U270" s="50">
        <v>3.6099372082479504</v>
      </c>
    </row>
    <row r="271" spans="1:23">
      <c r="A271" s="52" t="s">
        <v>27</v>
      </c>
      <c r="B271" s="50">
        <v>0.21218999999999999</v>
      </c>
      <c r="C271" s="50">
        <v>6.3950137606561848</v>
      </c>
      <c r="D271" s="50">
        <v>0.14727999999999999</v>
      </c>
      <c r="E271" s="50">
        <v>6.9801706723425774</v>
      </c>
      <c r="F271" s="50">
        <v>0.15814999999999999</v>
      </c>
      <c r="G271" s="50">
        <v>10.535174290386809</v>
      </c>
      <c r="H271" s="50">
        <v>1.02352</v>
      </c>
      <c r="I271" s="50">
        <v>7.7194408163197767</v>
      </c>
      <c r="J271" s="50">
        <v>0.32488</v>
      </c>
      <c r="K271" s="50">
        <v>7.5612624943342768</v>
      </c>
      <c r="L271" s="50">
        <v>3.6239999999999994E-2</v>
      </c>
      <c r="M271" s="50">
        <v>6.9678376369456476</v>
      </c>
      <c r="N271" s="50">
        <v>0.61604999999999999</v>
      </c>
      <c r="O271" s="50">
        <v>6.9678376369456476</v>
      </c>
      <c r="P271" s="50">
        <v>0.84111999999999998</v>
      </c>
      <c r="Q271" s="50">
        <v>6.9678376369456476</v>
      </c>
      <c r="R271" s="50">
        <v>0.30179</v>
      </c>
      <c r="S271" s="50">
        <v>6.9678376369456476</v>
      </c>
      <c r="T271" s="50">
        <v>0.17584</v>
      </c>
      <c r="U271" s="50">
        <v>6.9678376369456476</v>
      </c>
    </row>
    <row r="272" spans="1:23">
      <c r="A272" s="52" t="s">
        <v>28</v>
      </c>
      <c r="B272" s="50">
        <v>1.7713199999999998</v>
      </c>
      <c r="C272" s="50">
        <v>26.402214479854678</v>
      </c>
      <c r="D272" s="50">
        <v>1.6169899999999997</v>
      </c>
      <c r="E272" s="50">
        <v>18.572444733024842</v>
      </c>
      <c r="F272" s="50">
        <v>0.78844000000000003</v>
      </c>
      <c r="G272" s="50">
        <v>19.976264226780604</v>
      </c>
      <c r="H272" s="50">
        <v>1.2826599999999999</v>
      </c>
      <c r="I272" s="50">
        <v>22.499792095181121</v>
      </c>
      <c r="J272" s="50">
        <v>1.7187099999999997</v>
      </c>
      <c r="K272" s="50">
        <v>25.015313221553274</v>
      </c>
      <c r="L272" s="50">
        <v>1.6404799999999999</v>
      </c>
      <c r="M272" s="50">
        <v>20.603644921340994</v>
      </c>
      <c r="N272" s="50">
        <v>1.2681499999999999</v>
      </c>
      <c r="O272" s="50">
        <v>20.603644921340994</v>
      </c>
      <c r="P272" s="50">
        <v>1.5751699999999995</v>
      </c>
      <c r="Q272" s="50">
        <v>20.603644921340994</v>
      </c>
      <c r="R272" s="50">
        <v>1.5555800000000002</v>
      </c>
      <c r="S272" s="50">
        <v>20.603644921340994</v>
      </c>
      <c r="T272" s="50">
        <v>1.3452499999999998</v>
      </c>
      <c r="U272" s="50">
        <v>20.603644921340994</v>
      </c>
    </row>
    <row r="273" spans="1:21">
      <c r="A273" s="52" t="s">
        <v>29</v>
      </c>
      <c r="B273" s="50">
        <v>0.6430800000000001</v>
      </c>
      <c r="C273" s="50">
        <v>5.9377845264608453</v>
      </c>
      <c r="D273" s="50">
        <v>0</v>
      </c>
      <c r="E273" s="50">
        <v>5.8765717481688453</v>
      </c>
      <c r="F273" s="50">
        <v>0.26408000000000004</v>
      </c>
      <c r="G273" s="50">
        <v>8.3835438749856444</v>
      </c>
      <c r="H273" s="50">
        <v>0.20429</v>
      </c>
      <c r="I273" s="50">
        <v>8.3283542916836915</v>
      </c>
      <c r="J273" s="50">
        <v>0.83318000000000014</v>
      </c>
      <c r="K273" s="50">
        <v>7.8396301710616907</v>
      </c>
      <c r="L273" s="50">
        <v>0.20982000000000001</v>
      </c>
      <c r="M273" s="50">
        <v>7.3668479534594038</v>
      </c>
      <c r="N273" s="50">
        <v>0.29108999999999996</v>
      </c>
      <c r="O273" s="50">
        <v>7.3668479534594038</v>
      </c>
      <c r="P273" s="50">
        <v>0.15968000000000002</v>
      </c>
      <c r="Q273" s="50">
        <v>7.3668479534594038</v>
      </c>
      <c r="R273" s="50">
        <v>0.40089000000000002</v>
      </c>
      <c r="S273" s="50">
        <v>7.3668479534594038</v>
      </c>
      <c r="T273" s="50">
        <v>1.1741699999999999</v>
      </c>
      <c r="U273" s="50">
        <v>7.3668479534594038</v>
      </c>
    </row>
    <row r="274" spans="1:21">
      <c r="A274" s="52" t="s">
        <v>30</v>
      </c>
      <c r="B274" s="50">
        <v>0</v>
      </c>
      <c r="C274" s="50">
        <v>0.59678446126494911</v>
      </c>
      <c r="D274" s="50">
        <v>0.11572</v>
      </c>
      <c r="E274" s="50">
        <v>0.51607751688506143</v>
      </c>
      <c r="F274" s="50">
        <v>0</v>
      </c>
      <c r="G274" s="50">
        <v>0.40916674381428286</v>
      </c>
      <c r="H274" s="50">
        <v>0</v>
      </c>
      <c r="I274" s="50">
        <v>1.1278074708757009</v>
      </c>
      <c r="J274" s="50">
        <v>0</v>
      </c>
      <c r="K274" s="50">
        <v>0.76987796701723532</v>
      </c>
      <c r="L274" s="50">
        <v>6.7549999999999999E-2</v>
      </c>
      <c r="M274" s="50">
        <v>0.71529130620289227</v>
      </c>
      <c r="N274" s="50">
        <v>0</v>
      </c>
      <c r="O274" s="50">
        <v>0.71529130620289227</v>
      </c>
      <c r="P274" s="50">
        <v>0</v>
      </c>
      <c r="Q274" s="50">
        <v>0.71529130620289227</v>
      </c>
      <c r="R274" s="50">
        <v>0</v>
      </c>
      <c r="S274" s="50">
        <v>0.71529130620289227</v>
      </c>
      <c r="T274" s="50">
        <v>4.1689999999999998E-2</v>
      </c>
      <c r="U274" s="50">
        <v>0.71529130620289227</v>
      </c>
    </row>
    <row r="275" spans="1:21">
      <c r="A275" s="52" t="s">
        <v>31</v>
      </c>
      <c r="B275" s="50">
        <v>2.2245299999999997</v>
      </c>
      <c r="C275" s="50">
        <v>11.433010427184069</v>
      </c>
      <c r="D275" s="50">
        <v>3.077999999999999</v>
      </c>
      <c r="E275" s="50">
        <v>14.973669947875935</v>
      </c>
      <c r="F275" s="50">
        <v>2.4994600000000009</v>
      </c>
      <c r="G275" s="50">
        <v>14.322289147165513</v>
      </c>
      <c r="H275" s="50">
        <v>2.7910399999999997</v>
      </c>
      <c r="I275" s="50">
        <v>14.065974394191333</v>
      </c>
      <c r="J275" s="50">
        <v>1.7847299999999997</v>
      </c>
      <c r="K275" s="50">
        <v>15.798899684503395</v>
      </c>
      <c r="L275" s="50">
        <v>2.6568299999999998</v>
      </c>
      <c r="M275" s="50">
        <v>14.34329481681492</v>
      </c>
      <c r="N275" s="50">
        <v>1.9856200000000002</v>
      </c>
      <c r="O275" s="50">
        <v>14.34329481681492</v>
      </c>
      <c r="P275" s="50">
        <v>2.7719699999999983</v>
      </c>
      <c r="Q275" s="50">
        <v>14.34329481681492</v>
      </c>
      <c r="R275" s="50">
        <v>1.965170000000001</v>
      </c>
      <c r="S275" s="50">
        <v>14.34329481681492</v>
      </c>
      <c r="T275" s="50">
        <v>2.8958900000000001</v>
      </c>
      <c r="U275" s="50">
        <v>14.34329481681492</v>
      </c>
    </row>
    <row r="276" spans="1:21">
      <c r="A276" s="52" t="s">
        <v>32</v>
      </c>
      <c r="B276" s="50">
        <v>0.68677999999999984</v>
      </c>
      <c r="C276" s="50">
        <v>6.5003659444098361</v>
      </c>
      <c r="D276" s="50">
        <v>4.9009999999999998E-2</v>
      </c>
      <c r="E276" s="50">
        <v>5.0172437493911151</v>
      </c>
      <c r="F276" s="50">
        <v>0.18093999999999999</v>
      </c>
      <c r="G276" s="50">
        <v>6.4648325479709614</v>
      </c>
      <c r="H276" s="50">
        <v>0.63970000000000027</v>
      </c>
      <c r="I276" s="50">
        <v>6.6843870618337835</v>
      </c>
      <c r="J276" s="50">
        <v>0.38475999999999999</v>
      </c>
      <c r="K276" s="50">
        <v>4.4660950095081047</v>
      </c>
      <c r="L276" s="50">
        <v>5.1189999999999999E-2</v>
      </c>
      <c r="M276" s="50">
        <v>3.6985727263119141</v>
      </c>
      <c r="N276" s="50">
        <v>0.23177</v>
      </c>
      <c r="O276" s="50">
        <v>3.6985727263119141</v>
      </c>
      <c r="P276" s="50">
        <v>0.6829400000000001</v>
      </c>
      <c r="Q276" s="50">
        <v>3.6985727263119141</v>
      </c>
      <c r="R276" s="50">
        <v>0.44309000000000004</v>
      </c>
      <c r="S276" s="50">
        <v>3.6985727263119141</v>
      </c>
      <c r="T276" s="50">
        <v>8.4689999999999988E-2</v>
      </c>
      <c r="U276" s="50">
        <v>3.6985727263119141</v>
      </c>
    </row>
    <row r="277" spans="1:21">
      <c r="A277" s="52" t="s">
        <v>33</v>
      </c>
      <c r="B277" s="50">
        <v>6.9769999999999999E-2</v>
      </c>
      <c r="C277" s="50">
        <v>0.81217093785449357</v>
      </c>
      <c r="D277" s="50">
        <v>0</v>
      </c>
      <c r="E277" s="50">
        <v>0.61409161540329749</v>
      </c>
      <c r="F277" s="50">
        <v>2.9500000000000004E-3</v>
      </c>
      <c r="G277" s="50">
        <v>0.81034637320450476</v>
      </c>
      <c r="H277" s="50">
        <v>9.7509999999999999E-2</v>
      </c>
      <c r="I277" s="50">
        <v>0.61457224328965354</v>
      </c>
      <c r="J277" s="50">
        <v>2.7699999999999999E-2</v>
      </c>
      <c r="K277" s="50">
        <v>0.28717646364964</v>
      </c>
      <c r="L277" s="50">
        <v>6.62E-3</v>
      </c>
      <c r="M277" s="50">
        <v>0.82668155149058542</v>
      </c>
      <c r="N277" s="50">
        <v>2.3E-3</v>
      </c>
      <c r="O277" s="50">
        <v>0.82668155149058542</v>
      </c>
      <c r="P277" s="50">
        <v>5.6650000000000006E-2</v>
      </c>
      <c r="Q277" s="50">
        <v>0.82668155149058542</v>
      </c>
      <c r="R277" s="50">
        <v>3.2600000000000004E-2</v>
      </c>
      <c r="S277" s="50">
        <v>0.82668155149058542</v>
      </c>
      <c r="T277" s="50">
        <v>9.3310000000000004E-2</v>
      </c>
      <c r="U277" s="50">
        <v>0.82668155149058542</v>
      </c>
    </row>
    <row r="278" spans="1:21">
      <c r="A278" s="52" t="s">
        <v>34</v>
      </c>
      <c r="B278" s="50">
        <v>1.1875200000000001</v>
      </c>
      <c r="C278" s="50">
        <v>6.9815070407464193</v>
      </c>
      <c r="D278" s="50">
        <v>1.0397799999999999</v>
      </c>
      <c r="E278" s="50">
        <v>5.1432862998455651</v>
      </c>
      <c r="F278" s="50">
        <v>0.8411200000000002</v>
      </c>
      <c r="G278" s="50">
        <v>5.2515628089774999</v>
      </c>
      <c r="H278" s="50">
        <v>1.3119700000000005</v>
      </c>
      <c r="I278" s="50">
        <v>6.5026855260663599</v>
      </c>
      <c r="J278" s="50">
        <v>1.2717699999999998</v>
      </c>
      <c r="K278" s="50">
        <v>5.5177840881405338</v>
      </c>
      <c r="L278" s="50">
        <v>1.1778700000000004</v>
      </c>
      <c r="M278" s="50">
        <v>5.5644574143414518</v>
      </c>
      <c r="N278" s="50">
        <v>1.3209799999999998</v>
      </c>
      <c r="O278" s="50">
        <v>5.5644574143414518</v>
      </c>
      <c r="P278" s="50">
        <v>3.0662000000000007</v>
      </c>
      <c r="Q278" s="50">
        <v>5.5644574143414518</v>
      </c>
      <c r="R278" s="50">
        <v>1.8712999999999997</v>
      </c>
      <c r="S278" s="50">
        <v>5.5644574143414518</v>
      </c>
      <c r="T278" s="50">
        <v>1.4469199999999998</v>
      </c>
      <c r="U278" s="50">
        <v>5.5644574143414518</v>
      </c>
    </row>
    <row r="279" spans="1:21">
      <c r="A279" s="52" t="s">
        <v>35</v>
      </c>
      <c r="B279" s="50">
        <v>1.1749699999999998</v>
      </c>
      <c r="C279" s="50">
        <v>9.5784601255281991</v>
      </c>
      <c r="D279" s="50">
        <v>1.2240700000000002</v>
      </c>
      <c r="E279" s="50">
        <v>7.1151839365132385</v>
      </c>
      <c r="F279" s="50">
        <v>1.0354299999999999</v>
      </c>
      <c r="G279" s="50">
        <v>9.874939569576286</v>
      </c>
      <c r="H279" s="50">
        <v>1.5098899999999997</v>
      </c>
      <c r="I279" s="50">
        <v>9.092027558177497</v>
      </c>
      <c r="J279" s="50">
        <v>0.8875200000000002</v>
      </c>
      <c r="K279" s="50">
        <v>4.7056039239263452</v>
      </c>
      <c r="L279" s="50">
        <v>0.46255000000000007</v>
      </c>
      <c r="M279" s="50">
        <v>7.4208440299053127</v>
      </c>
      <c r="N279" s="50">
        <v>0.22189</v>
      </c>
      <c r="O279" s="50">
        <v>7.4208440299053127</v>
      </c>
      <c r="P279" s="50">
        <v>1.6459900000000001</v>
      </c>
      <c r="Q279" s="50">
        <v>7.4208440299053127</v>
      </c>
      <c r="R279" s="50">
        <v>1.7628399999999995</v>
      </c>
      <c r="S279" s="50">
        <v>7.4208440299053127</v>
      </c>
      <c r="T279" s="50">
        <v>0.72509000000000001</v>
      </c>
      <c r="U279" s="50">
        <v>7.4208440299053127</v>
      </c>
    </row>
    <row r="280" spans="1:21">
      <c r="A280" s="52" t="s">
        <v>36</v>
      </c>
      <c r="B280" s="50">
        <v>0.86587999999999998</v>
      </c>
      <c r="C280" s="50">
        <v>4.7936662428844468</v>
      </c>
      <c r="D280" s="50">
        <v>0</v>
      </c>
      <c r="E280" s="50">
        <v>4.687469451780661</v>
      </c>
      <c r="F280" s="50">
        <v>0.36406000000000005</v>
      </c>
      <c r="G280" s="50">
        <v>5.1664704770142587</v>
      </c>
      <c r="H280" s="50">
        <v>0.72642999999999991</v>
      </c>
      <c r="I280" s="50">
        <v>5.389050013801115</v>
      </c>
      <c r="J280" s="50">
        <v>0.44230000000000008</v>
      </c>
      <c r="K280" s="50">
        <v>4.6859843530541196</v>
      </c>
      <c r="L280" s="50">
        <v>0</v>
      </c>
      <c r="M280" s="50">
        <v>4.9912900839568426</v>
      </c>
      <c r="N280" s="50">
        <v>0.22892000000000001</v>
      </c>
      <c r="O280" s="50">
        <v>4.9912900839568426</v>
      </c>
      <c r="P280" s="50">
        <v>0.35710000000000003</v>
      </c>
      <c r="Q280" s="50">
        <v>4.9912900839568426</v>
      </c>
      <c r="R280" s="50">
        <v>0.4436500000000001</v>
      </c>
      <c r="S280" s="50">
        <v>4.9912900839568426</v>
      </c>
      <c r="T280" s="50">
        <v>0</v>
      </c>
      <c r="U280" s="50">
        <v>4.9912900839568426</v>
      </c>
    </row>
    <row r="281" spans="1:21">
      <c r="A281" s="52" t="s">
        <v>37</v>
      </c>
      <c r="B281" s="50">
        <v>0.95584999999999976</v>
      </c>
      <c r="C281" s="50">
        <v>6.9572735791934655</v>
      </c>
      <c r="D281" s="50">
        <v>0.24977999999999997</v>
      </c>
      <c r="E281" s="50">
        <v>5.5508604195509346</v>
      </c>
      <c r="F281" s="50">
        <v>0.47861000000000004</v>
      </c>
      <c r="G281" s="50">
        <v>5.2863172792693982</v>
      </c>
      <c r="H281" s="50">
        <v>1.0854000000000001</v>
      </c>
      <c r="I281" s="50">
        <v>5.0056659829532819</v>
      </c>
      <c r="J281" s="50">
        <v>1.52759</v>
      </c>
      <c r="K281" s="50">
        <v>6.8437367495934316</v>
      </c>
      <c r="L281" s="50">
        <v>0.68261000000000005</v>
      </c>
      <c r="M281" s="50">
        <v>4.9025780624079678</v>
      </c>
      <c r="N281" s="50">
        <v>1.62134</v>
      </c>
      <c r="O281" s="50">
        <v>4.9025780624079678</v>
      </c>
      <c r="P281" s="50">
        <v>1.1618700000000004</v>
      </c>
      <c r="Q281" s="50">
        <v>4.9025780624079678</v>
      </c>
      <c r="R281" s="50">
        <v>1.2136499999999997</v>
      </c>
      <c r="S281" s="50">
        <v>4.9025780624079678</v>
      </c>
      <c r="T281" s="50">
        <v>0.96982999999999986</v>
      </c>
      <c r="U281" s="50">
        <v>4.9025780624079678</v>
      </c>
    </row>
    <row r="282" spans="1:21">
      <c r="A282" s="52" t="s">
        <v>38</v>
      </c>
      <c r="B282" s="50">
        <v>0.24718000000000001</v>
      </c>
      <c r="C282" s="50">
        <v>1.8188433081498461</v>
      </c>
      <c r="D282" s="50">
        <v>7.442E-2</v>
      </c>
      <c r="E282" s="50">
        <v>1.1677515954694233</v>
      </c>
      <c r="F282" s="50">
        <v>2.7510000000000003E-2</v>
      </c>
      <c r="G282" s="50">
        <v>0.97870712894380663</v>
      </c>
      <c r="H282" s="50">
        <v>0.23347999999999999</v>
      </c>
      <c r="I282" s="50">
        <v>0.69231269751888813</v>
      </c>
      <c r="J282" s="50">
        <v>0.20954999999999999</v>
      </c>
      <c r="K282" s="50">
        <v>0.77386194110251405</v>
      </c>
      <c r="L282" s="50">
        <v>9.6759999999999985E-2</v>
      </c>
      <c r="M282" s="50">
        <v>1.3497109370373512</v>
      </c>
      <c r="N282" s="50">
        <v>0.14905999999999997</v>
      </c>
      <c r="O282" s="50">
        <v>1.3497109370373512</v>
      </c>
      <c r="P282" s="50">
        <v>0.77933000000000008</v>
      </c>
      <c r="Q282" s="50">
        <v>1.3497109370373512</v>
      </c>
      <c r="R282" s="50">
        <v>0.17465</v>
      </c>
      <c r="S282" s="50">
        <v>1.3497109370373512</v>
      </c>
      <c r="T282" s="50">
        <v>6.4670000000000005E-2</v>
      </c>
      <c r="U282" s="50">
        <v>1.3497109370373512</v>
      </c>
    </row>
    <row r="283" spans="1:21">
      <c r="A283" s="52" t="s">
        <v>39</v>
      </c>
      <c r="B283" s="50">
        <v>6.7399999999999988E-2</v>
      </c>
      <c r="C283" s="50">
        <v>0.19435955034745805</v>
      </c>
      <c r="D283" s="50">
        <v>0</v>
      </c>
      <c r="E283" s="50">
        <v>0.20367140603235376</v>
      </c>
      <c r="F283" s="50">
        <v>0</v>
      </c>
      <c r="G283" s="50">
        <v>0.1059570399066451</v>
      </c>
      <c r="H283" s="50">
        <v>8.320000000000001E-3</v>
      </c>
      <c r="I283" s="50">
        <v>0.44471906585167514</v>
      </c>
      <c r="J283" s="50">
        <v>9.4640000000000002E-2</v>
      </c>
      <c r="K283" s="50">
        <v>0.13621587777002692</v>
      </c>
      <c r="L283" s="50">
        <v>0.29619000000000001</v>
      </c>
      <c r="M283" s="50">
        <v>0.47649156482119909</v>
      </c>
      <c r="N283" s="50">
        <v>0</v>
      </c>
      <c r="O283" s="50">
        <v>0.47649156482119909</v>
      </c>
      <c r="P283" s="50">
        <v>4.9399999999999991E-3</v>
      </c>
      <c r="Q283" s="50">
        <v>0.47649156482119909</v>
      </c>
      <c r="R283" s="50">
        <v>0</v>
      </c>
      <c r="S283" s="50">
        <v>0.47649156482119909</v>
      </c>
      <c r="T283" s="50">
        <v>0.20663999999999999</v>
      </c>
      <c r="U283" s="50">
        <v>0.47649156482119909</v>
      </c>
    </row>
    <row r="284" spans="1:21">
      <c r="A284" s="52" t="s">
        <v>40</v>
      </c>
      <c r="B284" s="50">
        <v>0.17265</v>
      </c>
      <c r="C284" s="50">
        <v>4.6118112343687665</v>
      </c>
      <c r="D284" s="50">
        <v>0.13868</v>
      </c>
      <c r="E284" s="50">
        <v>4.2901633799500196</v>
      </c>
      <c r="F284" s="50">
        <v>1.457E-2</v>
      </c>
      <c r="G284" s="50">
        <v>3.34845491628937</v>
      </c>
      <c r="H284" s="50">
        <v>0.23214000000000004</v>
      </c>
      <c r="I284" s="50">
        <v>4.2403301403963436</v>
      </c>
      <c r="J284" s="50">
        <v>0.35543000000000002</v>
      </c>
      <c r="K284" s="50">
        <v>3.7874880869872776</v>
      </c>
      <c r="L284" s="50">
        <v>0.27492</v>
      </c>
      <c r="M284" s="50">
        <v>5.5029411847259082</v>
      </c>
      <c r="N284" s="50">
        <v>0.20726000000000003</v>
      </c>
      <c r="O284" s="50">
        <v>5.5029411847259082</v>
      </c>
      <c r="P284" s="50">
        <v>0.28747999999999996</v>
      </c>
      <c r="Q284" s="50">
        <v>5.5029411847259082</v>
      </c>
      <c r="R284" s="50">
        <v>0.35162999999999994</v>
      </c>
      <c r="S284" s="50">
        <v>5.5029411847259082</v>
      </c>
      <c r="T284" s="50">
        <v>0.17348000000000002</v>
      </c>
      <c r="U284" s="50">
        <v>5.5029411847259082</v>
      </c>
    </row>
    <row r="285" spans="1:21">
      <c r="A285" s="52" t="s">
        <v>41</v>
      </c>
      <c r="B285" s="50">
        <v>0</v>
      </c>
      <c r="C285" s="50">
        <v>8.4542810054778081E-2</v>
      </c>
      <c r="D285" s="50">
        <v>0</v>
      </c>
      <c r="E285" s="50">
        <v>0.12088338438222851</v>
      </c>
      <c r="F285" s="50">
        <v>0</v>
      </c>
      <c r="G285" s="50">
        <v>3.7189688365985046E-2</v>
      </c>
      <c r="H285" s="50">
        <v>0</v>
      </c>
      <c r="I285" s="50">
        <v>0.26130487642884948</v>
      </c>
      <c r="J285" s="50">
        <v>0</v>
      </c>
      <c r="K285" s="50">
        <v>0.30468392765756014</v>
      </c>
      <c r="L285" s="50">
        <v>0</v>
      </c>
      <c r="M285" s="50">
        <v>0.22050616460715969</v>
      </c>
      <c r="N285" s="50">
        <v>8.7200000000000003E-3</v>
      </c>
      <c r="O285" s="50">
        <v>0.22050616460715969</v>
      </c>
      <c r="P285" s="50">
        <v>0.21346000000000001</v>
      </c>
      <c r="Q285" s="50">
        <v>0.22050616460715969</v>
      </c>
      <c r="R285" s="50">
        <v>6.3E-3</v>
      </c>
      <c r="S285" s="50">
        <v>0.22050616460715969</v>
      </c>
      <c r="T285" s="50">
        <v>0.33101999999999998</v>
      </c>
      <c r="U285" s="50">
        <v>0.22050616460715969</v>
      </c>
    </row>
    <row r="286" spans="1:21">
      <c r="A286" s="52" t="s">
        <v>42</v>
      </c>
      <c r="B286" s="50">
        <v>3.8449999999999998E-2</v>
      </c>
      <c r="C286" s="50">
        <v>1.6217407039966294</v>
      </c>
      <c r="D286" s="50">
        <v>4.4850000000000001E-2</v>
      </c>
      <c r="E286" s="50">
        <v>1.4409259190945873</v>
      </c>
      <c r="F286" s="50">
        <v>3.8999999999999999E-4</v>
      </c>
      <c r="G286" s="50">
        <v>1.1474787650989007</v>
      </c>
      <c r="H286" s="50">
        <v>1.192E-2</v>
      </c>
      <c r="I286" s="50">
        <v>2.2296947799960214</v>
      </c>
      <c r="J286" s="50">
        <v>0.1023</v>
      </c>
      <c r="K286" s="50">
        <v>2.7495627379208205</v>
      </c>
      <c r="L286" s="50">
        <v>0.11783000000000002</v>
      </c>
      <c r="M286" s="50">
        <v>1.7201007609497221</v>
      </c>
      <c r="N286" s="50">
        <v>4.8939999999999997E-2</v>
      </c>
      <c r="O286" s="50">
        <v>1.7201007609497221</v>
      </c>
      <c r="P286" s="50">
        <v>0</v>
      </c>
      <c r="Q286" s="50">
        <v>1.7201007609497221</v>
      </c>
      <c r="R286" s="50">
        <v>0.20398999999999998</v>
      </c>
      <c r="S286" s="50">
        <v>1.7201007609497221</v>
      </c>
      <c r="T286" s="50">
        <v>0.13644000000000001</v>
      </c>
      <c r="U286" s="50">
        <v>1.7201007609497221</v>
      </c>
    </row>
    <row r="287" spans="1:21">
      <c r="A287" s="52" t="s">
        <v>43</v>
      </c>
      <c r="B287" s="50">
        <v>2.1929999999999998E-2</v>
      </c>
      <c r="C287" s="50">
        <v>2.2482447344260565</v>
      </c>
      <c r="D287" s="50">
        <v>4.3369999999999999E-2</v>
      </c>
      <c r="E287" s="50">
        <v>2.4709991840987278</v>
      </c>
      <c r="F287" s="50">
        <v>0</v>
      </c>
      <c r="G287" s="50">
        <v>1.8470778340370344</v>
      </c>
      <c r="H287" s="50">
        <v>0</v>
      </c>
      <c r="I287" s="50">
        <v>1.8626861218182225</v>
      </c>
      <c r="J287" s="50">
        <v>9.9780000000000008E-2</v>
      </c>
      <c r="K287" s="50">
        <v>1.7154011432665888</v>
      </c>
      <c r="L287" s="50">
        <v>0</v>
      </c>
      <c r="M287" s="50">
        <v>1.8813584259154275</v>
      </c>
      <c r="N287" s="50">
        <v>0</v>
      </c>
      <c r="O287" s="50">
        <v>1.8813584259154275</v>
      </c>
      <c r="P287" s="50">
        <v>0</v>
      </c>
      <c r="Q287" s="50">
        <v>1.8813584259154275</v>
      </c>
      <c r="R287" s="50">
        <v>0</v>
      </c>
      <c r="S287" s="50">
        <v>1.8813584259154275</v>
      </c>
      <c r="T287" s="50">
        <v>0</v>
      </c>
      <c r="U287" s="50">
        <v>1.8813584259154275</v>
      </c>
    </row>
    <row r="288" spans="1:21">
      <c r="A288" s="52" t="s">
        <v>44</v>
      </c>
      <c r="B288" s="50">
        <v>1.4214499999999999</v>
      </c>
      <c r="C288" s="50">
        <v>2.6628431289573875</v>
      </c>
      <c r="D288" s="50">
        <v>0.57802999999999982</v>
      </c>
      <c r="E288" s="50">
        <v>2.6102162132171292</v>
      </c>
      <c r="F288" s="50">
        <v>0.52583999999999986</v>
      </c>
      <c r="G288" s="50">
        <v>4.258033920644503</v>
      </c>
      <c r="H288" s="50">
        <v>2.1124999999999994</v>
      </c>
      <c r="I288" s="50">
        <v>3.7058119360984789</v>
      </c>
      <c r="J288" s="50">
        <v>0.75386000000000009</v>
      </c>
      <c r="K288" s="50">
        <v>3.4543858115204022</v>
      </c>
      <c r="L288" s="50">
        <v>0.41085000000000005</v>
      </c>
      <c r="M288" s="50">
        <v>3.0605061329090395</v>
      </c>
      <c r="N288" s="50">
        <v>0.20566000000000001</v>
      </c>
      <c r="O288" s="50">
        <v>3.0605061329090395</v>
      </c>
      <c r="P288" s="50">
        <v>1.4298799999999998</v>
      </c>
      <c r="Q288" s="50">
        <v>3.0605061329090395</v>
      </c>
      <c r="R288" s="50">
        <v>1.0073399999999999</v>
      </c>
      <c r="S288" s="50">
        <v>3.0605061329090395</v>
      </c>
      <c r="T288" s="50">
        <v>0.66147</v>
      </c>
      <c r="U288" s="50">
        <v>3.0605061329090395</v>
      </c>
    </row>
    <row r="289" spans="1:23">
      <c r="A289" s="52" t="s">
        <v>45</v>
      </c>
      <c r="B289" s="50">
        <v>0.81210000000000027</v>
      </c>
      <c r="C289" s="50">
        <v>2.6947098471353392</v>
      </c>
      <c r="D289" s="50">
        <v>2.81E-3</v>
      </c>
      <c r="E289" s="50">
        <v>2.6597059914654606</v>
      </c>
      <c r="F289" s="50">
        <v>0.38246000000000002</v>
      </c>
      <c r="G289" s="50">
        <v>3.0035157964949195</v>
      </c>
      <c r="H289" s="50">
        <v>0.83601999999999987</v>
      </c>
      <c r="I289" s="50">
        <v>4.0830163920610438</v>
      </c>
      <c r="J289" s="50">
        <v>0.52401999999999993</v>
      </c>
      <c r="K289" s="50">
        <v>3.3771487661887232</v>
      </c>
      <c r="L289" s="50">
        <v>5.0720000000000001E-2</v>
      </c>
      <c r="M289" s="50">
        <v>4.342809458299171</v>
      </c>
      <c r="N289" s="50">
        <v>8.1039999999999987E-2</v>
      </c>
      <c r="O289" s="50">
        <v>4.342809458299171</v>
      </c>
      <c r="P289" s="50">
        <v>0.68486999999999998</v>
      </c>
      <c r="Q289" s="50">
        <v>4.342809458299171</v>
      </c>
      <c r="R289" s="50">
        <v>0.64227999999999996</v>
      </c>
      <c r="S289" s="50">
        <v>4.342809458299171</v>
      </c>
      <c r="T289" s="50">
        <v>1.4870000000000001E-2</v>
      </c>
      <c r="U289" s="50">
        <v>4.342809458299171</v>
      </c>
    </row>
    <row r="290" spans="1:23">
      <c r="A290" s="52" t="s">
        <v>46</v>
      </c>
      <c r="B290" s="50">
        <v>1.1234200000000001</v>
      </c>
      <c r="C290" s="50">
        <v>16.01149828721595</v>
      </c>
      <c r="D290" s="50">
        <v>1.6964099999999995</v>
      </c>
      <c r="E290" s="50">
        <v>9.14401342334628</v>
      </c>
      <c r="F290" s="50">
        <v>1.3388799999999998</v>
      </c>
      <c r="G290" s="50">
        <v>14.561060776108643</v>
      </c>
      <c r="H290" s="50">
        <v>2.0272099999999997</v>
      </c>
      <c r="I290" s="50">
        <v>9.5849713453785466</v>
      </c>
      <c r="J290" s="50">
        <v>1.1536299999999999</v>
      </c>
      <c r="K290" s="50">
        <v>13.982097391779845</v>
      </c>
      <c r="L290" s="50">
        <v>1.6383299999999996</v>
      </c>
      <c r="M290" s="50">
        <v>13.370721025076366</v>
      </c>
      <c r="N290" s="50">
        <v>3.6834100000000012</v>
      </c>
      <c r="O290" s="50">
        <v>13.370721025076366</v>
      </c>
      <c r="P290" s="50">
        <v>3.1534299999999997</v>
      </c>
      <c r="Q290" s="50">
        <v>13.370721025076366</v>
      </c>
      <c r="R290" s="50">
        <v>1.33263</v>
      </c>
      <c r="S290" s="50">
        <v>13.370721025076366</v>
      </c>
      <c r="T290" s="50">
        <v>1.3968999999999998</v>
      </c>
      <c r="U290" s="50">
        <v>13.370721025076366</v>
      </c>
    </row>
    <row r="291" spans="1:23">
      <c r="A291" s="52" t="s">
        <v>47</v>
      </c>
      <c r="B291" s="50">
        <v>1.0640499999999999</v>
      </c>
      <c r="C291" s="50">
        <v>9.7253080921986381</v>
      </c>
      <c r="D291" s="50">
        <v>0.89549000000000001</v>
      </c>
      <c r="E291" s="50">
        <v>6.4188473695726822</v>
      </c>
      <c r="F291" s="50">
        <v>0.76931000000000005</v>
      </c>
      <c r="G291" s="50">
        <v>7.7251931912036387</v>
      </c>
      <c r="H291" s="50">
        <v>0.73206000000000004</v>
      </c>
      <c r="I291" s="50">
        <v>9.5990431488044656</v>
      </c>
      <c r="J291" s="50">
        <v>0.90997999999999979</v>
      </c>
      <c r="K291" s="50">
        <v>9.3297866287329541</v>
      </c>
      <c r="L291" s="50">
        <v>0.80935000000000001</v>
      </c>
      <c r="M291" s="50">
        <v>11.147234554828023</v>
      </c>
      <c r="N291" s="50">
        <v>0.64027000000000001</v>
      </c>
      <c r="O291" s="50">
        <v>11.147234554828023</v>
      </c>
      <c r="P291" s="50">
        <v>1.7272700000000003</v>
      </c>
      <c r="Q291" s="50">
        <v>11.147234554828023</v>
      </c>
      <c r="R291" s="50">
        <v>1.5255700000000003</v>
      </c>
      <c r="S291" s="50">
        <v>11.147234554828023</v>
      </c>
      <c r="T291" s="50">
        <v>1.3158099999999995</v>
      </c>
      <c r="U291" s="50">
        <v>11.147234554828023</v>
      </c>
    </row>
    <row r="292" spans="1:23">
      <c r="A292" s="52" t="s">
        <v>48</v>
      </c>
      <c r="B292" s="50">
        <v>0.27604000000000001</v>
      </c>
      <c r="C292" s="50">
        <v>1.0401376267256288</v>
      </c>
      <c r="D292" s="50">
        <v>0.14961000000000002</v>
      </c>
      <c r="E292" s="50">
        <v>0.58635481223140207</v>
      </c>
      <c r="F292" s="50">
        <v>0.37703000000000003</v>
      </c>
      <c r="G292" s="50">
        <v>0.899166693330542</v>
      </c>
      <c r="H292" s="50">
        <v>0.77161999999999997</v>
      </c>
      <c r="I292" s="50">
        <v>0.57879681137689576</v>
      </c>
      <c r="J292" s="50">
        <v>0.19832999999999998</v>
      </c>
      <c r="K292" s="50">
        <v>0.30563487624575481</v>
      </c>
      <c r="L292" s="50">
        <v>9.1489999999999988E-2</v>
      </c>
      <c r="M292" s="50">
        <v>0.88448774181923873</v>
      </c>
      <c r="N292" s="50">
        <v>0.43132999999999999</v>
      </c>
      <c r="O292" s="50">
        <v>0.88448774181923873</v>
      </c>
      <c r="P292" s="50">
        <v>1.0632999999999999</v>
      </c>
      <c r="Q292" s="50">
        <v>0.88448774181923873</v>
      </c>
      <c r="R292" s="50">
        <v>0.14823</v>
      </c>
      <c r="S292" s="50">
        <v>0.88448774181923873</v>
      </c>
      <c r="T292" s="50">
        <v>5.9980000000000006E-2</v>
      </c>
      <c r="U292" s="50">
        <v>0.88448774181923873</v>
      </c>
    </row>
    <row r="293" spans="1:23">
      <c r="A293" s="52" t="s">
        <v>49</v>
      </c>
      <c r="B293" s="50">
        <v>0.80795000000000006</v>
      </c>
      <c r="C293" s="50">
        <v>4.9394075292263633</v>
      </c>
      <c r="D293" s="50">
        <v>0.24744999999999998</v>
      </c>
      <c r="E293" s="50">
        <v>4.077310066268665</v>
      </c>
      <c r="F293" s="50">
        <v>0.43432999999999994</v>
      </c>
      <c r="G293" s="50">
        <v>5.3474983753282395</v>
      </c>
      <c r="H293" s="50">
        <v>0.21509999999999999</v>
      </c>
      <c r="I293" s="50">
        <v>5.5383914094481277</v>
      </c>
      <c r="J293" s="50">
        <v>0.51203999999999994</v>
      </c>
      <c r="K293" s="50">
        <v>4.6748332296093968</v>
      </c>
      <c r="L293" s="50">
        <v>0.80693999999999999</v>
      </c>
      <c r="M293" s="50">
        <v>5.2397250302742471</v>
      </c>
      <c r="N293" s="50">
        <v>0.28447</v>
      </c>
      <c r="O293" s="50">
        <v>5.2397250302742471</v>
      </c>
      <c r="P293" s="50">
        <v>0.19328999999999999</v>
      </c>
      <c r="Q293" s="50">
        <v>5.2397250302742471</v>
      </c>
      <c r="R293" s="50">
        <v>1.01424</v>
      </c>
      <c r="S293" s="50">
        <v>5.2397250302742471</v>
      </c>
      <c r="T293" s="50">
        <v>0.7434099999999999</v>
      </c>
      <c r="U293" s="50">
        <v>5.2397250302742471</v>
      </c>
    </row>
    <row r="294" spans="1:23">
      <c r="A294" s="52" t="s">
        <v>50</v>
      </c>
      <c r="B294" s="50">
        <v>0.99990999999999997</v>
      </c>
      <c r="C294" s="50">
        <v>10.536476396593097</v>
      </c>
      <c r="D294" s="50">
        <v>0.81635000000000002</v>
      </c>
      <c r="E294" s="50">
        <v>10.076857024439663</v>
      </c>
      <c r="F294" s="50">
        <v>0.18593000000000001</v>
      </c>
      <c r="G294" s="50">
        <v>11.811008088789812</v>
      </c>
      <c r="H294" s="50">
        <v>1.2069599999999998</v>
      </c>
      <c r="I294" s="50">
        <v>14.451041032139207</v>
      </c>
      <c r="J294" s="50">
        <v>1.2822200000000001</v>
      </c>
      <c r="K294" s="50">
        <v>13.828894569229123</v>
      </c>
      <c r="L294" s="50">
        <v>0.99160999999999999</v>
      </c>
      <c r="M294" s="50">
        <v>12.814322402520352</v>
      </c>
      <c r="N294" s="50">
        <v>0.61375999999999997</v>
      </c>
      <c r="O294" s="50">
        <v>12.814322402520352</v>
      </c>
      <c r="P294" s="50">
        <v>1.1006999999999998</v>
      </c>
      <c r="Q294" s="50">
        <v>12.814322402520352</v>
      </c>
      <c r="R294" s="50">
        <v>1.2811600000000003</v>
      </c>
      <c r="S294" s="50">
        <v>12.814322402520352</v>
      </c>
      <c r="T294" s="50">
        <v>1.5361299999999998</v>
      </c>
      <c r="U294" s="50">
        <v>12.814322402520352</v>
      </c>
    </row>
    <row r="295" spans="1:23">
      <c r="A295" s="52" t="s">
        <v>51</v>
      </c>
      <c r="B295" s="50">
        <v>21.36</v>
      </c>
      <c r="C295" s="50"/>
      <c r="D295" s="50">
        <v>21.36</v>
      </c>
      <c r="E295" s="50"/>
      <c r="F295" s="50">
        <v>21.36</v>
      </c>
      <c r="G295" s="50"/>
      <c r="H295" s="50">
        <v>21.36</v>
      </c>
      <c r="I295" s="50"/>
      <c r="J295" s="50">
        <v>21.36</v>
      </c>
      <c r="K295" s="50"/>
      <c r="L295" s="50">
        <v>20.720000000000002</v>
      </c>
      <c r="M295" s="50"/>
      <c r="N295" s="50">
        <v>20.720000000000002</v>
      </c>
      <c r="O295" s="50"/>
      <c r="P295" s="50">
        <v>20.720000000000002</v>
      </c>
      <c r="Q295" s="50"/>
      <c r="R295" s="50">
        <v>20.720000000000002</v>
      </c>
      <c r="S295" s="50"/>
      <c r="T295" s="50">
        <v>20.720000000000002</v>
      </c>
      <c r="U295" s="50"/>
    </row>
    <row r="296" spans="1:23">
      <c r="A296" s="52" t="s">
        <v>4</v>
      </c>
      <c r="B296" s="51">
        <v>38.98122</v>
      </c>
      <c r="C296" s="51">
        <v>150.4933716726249</v>
      </c>
      <c r="D296" s="51">
        <v>34.158529999999999</v>
      </c>
      <c r="E296" s="51">
        <v>126.47784126361778</v>
      </c>
      <c r="F296" s="51">
        <v>32.765929999999997</v>
      </c>
      <c r="G296" s="51">
        <v>149.40442698367397</v>
      </c>
      <c r="H296" s="51">
        <v>40.451889999999992</v>
      </c>
      <c r="I296" s="51">
        <v>150.51295090248996</v>
      </c>
      <c r="J296" s="51">
        <v>37.409050000000001</v>
      </c>
      <c r="K296" s="51">
        <v>148.35014191515268</v>
      </c>
      <c r="L296" s="51">
        <v>34.070509999999999</v>
      </c>
      <c r="M296" s="51">
        <v>145.1115292078195</v>
      </c>
      <c r="N296" s="51">
        <v>35.524100000000004</v>
      </c>
      <c r="O296" s="51">
        <v>145.1115292078195</v>
      </c>
      <c r="P296" s="51">
        <v>44.75397000000001</v>
      </c>
      <c r="Q296" s="51">
        <v>145.1115292078195</v>
      </c>
      <c r="R296" s="51">
        <v>39.601740000000007</v>
      </c>
      <c r="S296" s="51">
        <v>145.1115292078195</v>
      </c>
      <c r="T296" s="51">
        <v>38.136510000000001</v>
      </c>
      <c r="U296" s="51">
        <v>145.1115292078195</v>
      </c>
    </row>
    <row r="297" spans="1:23">
      <c r="A297" s="30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2"/>
      <c r="W297" s="32"/>
    </row>
    <row r="298" spans="1:23">
      <c r="A298" s="74" t="s">
        <v>88</v>
      </c>
      <c r="B298" s="74"/>
      <c r="C298" s="74"/>
      <c r="D298" s="74"/>
      <c r="E298" s="74"/>
      <c r="F298" s="74"/>
      <c r="G298" s="74"/>
      <c r="H298" s="74"/>
      <c r="I298" s="74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</row>
    <row r="299" spans="1:23">
      <c r="A299" s="27"/>
      <c r="B299" s="75">
        <v>2026</v>
      </c>
      <c r="C299" s="75"/>
      <c r="D299" s="75">
        <v>2027</v>
      </c>
      <c r="E299" s="75"/>
      <c r="F299" s="75">
        <v>2028</v>
      </c>
      <c r="G299" s="75"/>
      <c r="H299" s="75">
        <v>2029</v>
      </c>
      <c r="I299" s="75"/>
      <c r="J299" s="75">
        <v>2030</v>
      </c>
      <c r="K299" s="75"/>
      <c r="L299" s="75">
        <v>2031</v>
      </c>
      <c r="M299" s="75"/>
      <c r="N299" s="75">
        <v>2032</v>
      </c>
      <c r="O299" s="75"/>
      <c r="P299" s="75">
        <v>2033</v>
      </c>
      <c r="Q299" s="75"/>
      <c r="R299" s="75">
        <v>2034</v>
      </c>
      <c r="S299" s="75"/>
      <c r="T299" s="75">
        <v>2035</v>
      </c>
      <c r="U299" s="75"/>
      <c r="V299" s="75" t="s">
        <v>52</v>
      </c>
      <c r="W299" s="75"/>
    </row>
    <row r="300" spans="1:23" ht="36.75" customHeight="1">
      <c r="A300" s="49" t="s">
        <v>23</v>
      </c>
      <c r="B300" s="49" t="s">
        <v>24</v>
      </c>
      <c r="C300" s="49" t="s">
        <v>2</v>
      </c>
      <c r="D300" s="49" t="s">
        <v>24</v>
      </c>
      <c r="E300" s="49" t="s">
        <v>2</v>
      </c>
      <c r="F300" s="49" t="s">
        <v>24</v>
      </c>
      <c r="G300" s="49" t="s">
        <v>2</v>
      </c>
      <c r="H300" s="49" t="s">
        <v>24</v>
      </c>
      <c r="I300" s="49" t="s">
        <v>2</v>
      </c>
      <c r="J300" s="49" t="s">
        <v>24</v>
      </c>
      <c r="K300" s="49" t="s">
        <v>2</v>
      </c>
      <c r="L300" s="49" t="s">
        <v>24</v>
      </c>
      <c r="M300" s="49" t="s">
        <v>2</v>
      </c>
      <c r="N300" s="49" t="s">
        <v>24</v>
      </c>
      <c r="O300" s="49" t="s">
        <v>2</v>
      </c>
      <c r="P300" s="49" t="s">
        <v>24</v>
      </c>
      <c r="Q300" s="49" t="s">
        <v>2</v>
      </c>
      <c r="R300" s="49" t="s">
        <v>24</v>
      </c>
      <c r="S300" s="49" t="s">
        <v>2</v>
      </c>
      <c r="T300" s="49" t="s">
        <v>24</v>
      </c>
      <c r="U300" s="49" t="s">
        <v>2</v>
      </c>
      <c r="V300" s="49" t="s">
        <v>24</v>
      </c>
      <c r="W300" s="49" t="s">
        <v>2</v>
      </c>
    </row>
    <row r="301" spans="1:23">
      <c r="A301" s="52" t="s">
        <v>25</v>
      </c>
      <c r="B301" s="50">
        <v>0.53821000000000008</v>
      </c>
      <c r="C301" s="50">
        <v>1.9459402685300133</v>
      </c>
      <c r="D301" s="50">
        <v>0.34172000000000002</v>
      </c>
      <c r="E301" s="50">
        <v>1.9459402685300133</v>
      </c>
      <c r="F301" s="50">
        <v>0.3337</v>
      </c>
      <c r="G301" s="50">
        <v>1.9459402685300133</v>
      </c>
      <c r="H301" s="50">
        <v>0.13735</v>
      </c>
      <c r="I301" s="50">
        <v>1.9459402685300133</v>
      </c>
      <c r="J301" s="50">
        <v>0.40467999999999998</v>
      </c>
      <c r="K301" s="50">
        <v>1.9459402685300133</v>
      </c>
      <c r="L301" s="50">
        <v>0.20746999999999996</v>
      </c>
      <c r="M301" s="50">
        <v>1.4404943514528774</v>
      </c>
      <c r="N301" s="50">
        <v>0.13891000000000001</v>
      </c>
      <c r="O301" s="50">
        <v>1.4404943514528774</v>
      </c>
      <c r="P301" s="50">
        <v>0.20488999999999999</v>
      </c>
      <c r="Q301" s="50">
        <v>1.4404943514528774</v>
      </c>
      <c r="R301" s="50">
        <v>0.22879000000000002</v>
      </c>
      <c r="S301" s="50">
        <v>1.4404943514528774</v>
      </c>
      <c r="T301" s="50">
        <v>0.19489999999999999</v>
      </c>
      <c r="U301" s="50">
        <v>1.4404943514528774</v>
      </c>
      <c r="V301" s="50">
        <v>5.8843800000000011</v>
      </c>
      <c r="W301" s="50">
        <v>39.996870831446287</v>
      </c>
    </row>
    <row r="302" spans="1:23">
      <c r="A302" s="52" t="s">
        <v>26</v>
      </c>
      <c r="B302" s="50">
        <v>0.40512000000000004</v>
      </c>
      <c r="C302" s="50">
        <v>2.0622269614804813</v>
      </c>
      <c r="D302" s="50">
        <v>0.75966000000000011</v>
      </c>
      <c r="E302" s="50">
        <v>2.0622269614804813</v>
      </c>
      <c r="F302" s="50">
        <v>0.41167999999999993</v>
      </c>
      <c r="G302" s="50">
        <v>2.0622269614804813</v>
      </c>
      <c r="H302" s="50">
        <v>1.2756800000000006</v>
      </c>
      <c r="I302" s="50">
        <v>2.0622269614804813</v>
      </c>
      <c r="J302" s="50">
        <v>0.13875000000000001</v>
      </c>
      <c r="K302" s="50">
        <v>2.0622269614804813</v>
      </c>
      <c r="L302" s="50">
        <v>0.65605999999999987</v>
      </c>
      <c r="M302" s="50">
        <v>1.3367033136774842</v>
      </c>
      <c r="N302" s="50">
        <v>1.2768399999999995</v>
      </c>
      <c r="O302" s="50">
        <v>1.3367033136774842</v>
      </c>
      <c r="P302" s="50">
        <v>0.35620999999999992</v>
      </c>
      <c r="Q302" s="50">
        <v>1.3367033136774842</v>
      </c>
      <c r="R302" s="50">
        <v>0.17649999999999999</v>
      </c>
      <c r="S302" s="50">
        <v>1.3367033136774842</v>
      </c>
      <c r="T302" s="50">
        <v>0.78549000000000024</v>
      </c>
      <c r="U302" s="50">
        <v>1.3367033136774842</v>
      </c>
      <c r="V302" s="50">
        <v>11.413509999999999</v>
      </c>
      <c r="W302" s="50">
        <v>55.007622470593851</v>
      </c>
    </row>
    <row r="303" spans="1:23">
      <c r="A303" s="52" t="s">
        <v>27</v>
      </c>
      <c r="B303" s="50">
        <v>0.57655000000000001</v>
      </c>
      <c r="C303" s="50">
        <v>5.3735329729293246</v>
      </c>
      <c r="D303" s="50">
        <v>0.60897000000000001</v>
      </c>
      <c r="E303" s="50">
        <v>5.3735329729293246</v>
      </c>
      <c r="F303" s="50">
        <v>0.49931000000000003</v>
      </c>
      <c r="G303" s="50">
        <v>5.3735329729293246</v>
      </c>
      <c r="H303" s="50">
        <v>0.14924999999999999</v>
      </c>
      <c r="I303" s="50">
        <v>5.3735329729293246</v>
      </c>
      <c r="J303" s="50">
        <v>0.82347999999999999</v>
      </c>
      <c r="K303" s="50">
        <v>5.3735329729293246</v>
      </c>
      <c r="L303" s="50">
        <v>0.29498999999999997</v>
      </c>
      <c r="M303" s="50">
        <v>6.1716566436950631</v>
      </c>
      <c r="N303" s="50">
        <v>0.19563999999999998</v>
      </c>
      <c r="O303" s="50">
        <v>6.1716566436950631</v>
      </c>
      <c r="P303" s="50">
        <v>3.4210000000000004E-2</v>
      </c>
      <c r="Q303" s="50">
        <v>6.1716566436950631</v>
      </c>
      <c r="R303" s="50">
        <v>0.35869000000000001</v>
      </c>
      <c r="S303" s="50">
        <v>6.1716566436950631</v>
      </c>
      <c r="T303" s="50">
        <v>0.15461</v>
      </c>
      <c r="U303" s="50">
        <v>6.1716566436950631</v>
      </c>
      <c r="V303" s="50">
        <v>7.5327600000000006</v>
      </c>
      <c r="W303" s="50">
        <v>131.75619830188984</v>
      </c>
    </row>
    <row r="304" spans="1:23">
      <c r="A304" s="52" t="s">
        <v>28</v>
      </c>
      <c r="B304" s="50">
        <v>2.7341599999999997</v>
      </c>
      <c r="C304" s="50">
        <v>23.103718479359557</v>
      </c>
      <c r="D304" s="50">
        <v>1.1554599999999999</v>
      </c>
      <c r="E304" s="50">
        <v>23.103718479359557</v>
      </c>
      <c r="F304" s="50">
        <v>2.9161599999999996</v>
      </c>
      <c r="G304" s="50">
        <v>23.103718479359557</v>
      </c>
      <c r="H304" s="50">
        <v>1.5036299999999998</v>
      </c>
      <c r="I304" s="50">
        <v>23.103718479359557</v>
      </c>
      <c r="J304" s="50">
        <v>2.0912800000000002</v>
      </c>
      <c r="K304" s="50">
        <v>23.103718479359557</v>
      </c>
      <c r="L304" s="50">
        <v>0.65374000000000021</v>
      </c>
      <c r="M304" s="50">
        <v>20.467568197593916</v>
      </c>
      <c r="N304" s="50">
        <v>2.3022400000000007</v>
      </c>
      <c r="O304" s="50">
        <v>20.467568197593916</v>
      </c>
      <c r="P304" s="50">
        <v>1.0845400000000001</v>
      </c>
      <c r="Q304" s="50">
        <v>20.467568197593916</v>
      </c>
      <c r="R304" s="50">
        <v>1.2909499999999998</v>
      </c>
      <c r="S304" s="50">
        <v>20.467568197593916</v>
      </c>
      <c r="T304" s="50">
        <v>0.55808000000000002</v>
      </c>
      <c r="U304" s="50">
        <v>20.467568197593916</v>
      </c>
      <c r="V304" s="50">
        <v>30.852990000000005</v>
      </c>
      <c r="W304" s="50">
        <v>433.34068674786681</v>
      </c>
    </row>
    <row r="305" spans="1:23">
      <c r="A305" s="52" t="s">
        <v>29</v>
      </c>
      <c r="B305" s="50">
        <v>0.37366999999999995</v>
      </c>
      <c r="C305" s="50">
        <v>3.6523389349114099</v>
      </c>
      <c r="D305" s="50">
        <v>0.46845999999999999</v>
      </c>
      <c r="E305" s="50">
        <v>3.6523389349114099</v>
      </c>
      <c r="F305" s="50">
        <v>0.41194000000000003</v>
      </c>
      <c r="G305" s="50">
        <v>3.6523389349114099</v>
      </c>
      <c r="H305" s="50">
        <v>1.0677399999999999</v>
      </c>
      <c r="I305" s="50">
        <v>3.6523389349114099</v>
      </c>
      <c r="J305" s="50">
        <v>0.26256999999999997</v>
      </c>
      <c r="K305" s="50">
        <v>3.6523389349114099</v>
      </c>
      <c r="L305" s="50">
        <v>0.47013000000000005</v>
      </c>
      <c r="M305" s="50">
        <v>3.5376784665329373</v>
      </c>
      <c r="N305" s="50">
        <v>0.14817000000000002</v>
      </c>
      <c r="O305" s="50">
        <v>3.5376784665329373</v>
      </c>
      <c r="P305" s="50">
        <v>0.67712000000000006</v>
      </c>
      <c r="Q305" s="50">
        <v>3.5376784665329373</v>
      </c>
      <c r="R305" s="50">
        <v>0.37445000000000001</v>
      </c>
      <c r="S305" s="50">
        <v>3.5376784665329373</v>
      </c>
      <c r="T305" s="50">
        <v>0.54843000000000008</v>
      </c>
      <c r="U305" s="50">
        <v>3.5376784665329373</v>
      </c>
      <c r="V305" s="50">
        <v>8.9829600000000003</v>
      </c>
      <c r="W305" s="50">
        <v>109.15021138687948</v>
      </c>
    </row>
    <row r="306" spans="1:23">
      <c r="A306" s="52" t="s">
        <v>30</v>
      </c>
      <c r="B306" s="50">
        <v>0</v>
      </c>
      <c r="C306" s="50">
        <v>1.2837875156887357</v>
      </c>
      <c r="D306" s="50">
        <v>0</v>
      </c>
      <c r="E306" s="50">
        <v>1.2837875156887357</v>
      </c>
      <c r="F306" s="50">
        <v>0</v>
      </c>
      <c r="G306" s="50">
        <v>1.2837875156887357</v>
      </c>
      <c r="H306" s="50">
        <v>5.0029999999999998E-2</v>
      </c>
      <c r="I306" s="50">
        <v>1.2837875156887357</v>
      </c>
      <c r="J306" s="50">
        <v>0</v>
      </c>
      <c r="K306" s="50">
        <v>1.2837875156887357</v>
      </c>
      <c r="L306" s="50">
        <v>0</v>
      </c>
      <c r="M306" s="50">
        <v>0.91111391437014533</v>
      </c>
      <c r="N306" s="50">
        <v>0</v>
      </c>
      <c r="O306" s="50">
        <v>0.91111391437014533</v>
      </c>
      <c r="P306" s="50">
        <v>0</v>
      </c>
      <c r="Q306" s="50">
        <v>0.91111391437014533</v>
      </c>
      <c r="R306" s="50">
        <v>0</v>
      </c>
      <c r="S306" s="50">
        <v>0.91111391437014533</v>
      </c>
      <c r="T306" s="50">
        <v>0</v>
      </c>
      <c r="U306" s="50">
        <v>0.91111391437014533</v>
      </c>
      <c r="V306" s="50">
        <v>0.27499000000000001</v>
      </c>
      <c r="W306" s="50">
        <v>17.970677841166093</v>
      </c>
    </row>
    <row r="307" spans="1:23">
      <c r="A307" s="52" t="s">
        <v>31</v>
      </c>
      <c r="B307" s="50">
        <v>2.5727799999999998</v>
      </c>
      <c r="C307" s="50">
        <v>12.015396192787602</v>
      </c>
      <c r="D307" s="50">
        <v>3.7595700000000005</v>
      </c>
      <c r="E307" s="50">
        <v>12.015396192787602</v>
      </c>
      <c r="F307" s="50">
        <v>1.4523200000000005</v>
      </c>
      <c r="G307" s="50">
        <v>12.015396192787602</v>
      </c>
      <c r="H307" s="50">
        <v>1.9781300000000013</v>
      </c>
      <c r="I307" s="50">
        <v>12.015396192787602</v>
      </c>
      <c r="J307" s="50">
        <v>2.3573400000000007</v>
      </c>
      <c r="K307" s="50">
        <v>12.015396192787602</v>
      </c>
      <c r="L307" s="50">
        <v>2.5832800000000011</v>
      </c>
      <c r="M307" s="50">
        <v>10.482332399217723</v>
      </c>
      <c r="N307" s="50">
        <v>0.63054999999999994</v>
      </c>
      <c r="O307" s="50">
        <v>10.482332399217723</v>
      </c>
      <c r="P307" s="50">
        <v>0.69901999999999997</v>
      </c>
      <c r="Q307" s="50">
        <v>10.482332399217723</v>
      </c>
      <c r="R307" s="50">
        <v>1.6036599999999996</v>
      </c>
      <c r="S307" s="50">
        <v>10.482332399217723</v>
      </c>
      <c r="T307" s="50">
        <v>1.3209999999999997</v>
      </c>
      <c r="U307" s="50">
        <v>10.482332399217723</v>
      </c>
      <c r="V307" s="50">
        <v>43.610889999999998</v>
      </c>
      <c r="W307" s="50">
        <v>254.79896064502145</v>
      </c>
    </row>
    <row r="308" spans="1:23">
      <c r="A308" s="52" t="s">
        <v>32</v>
      </c>
      <c r="B308" s="50">
        <v>0.13070000000000001</v>
      </c>
      <c r="C308" s="50">
        <v>2.4185176540725415</v>
      </c>
      <c r="D308" s="50">
        <v>0.57987</v>
      </c>
      <c r="E308" s="50">
        <v>2.4185176540725415</v>
      </c>
      <c r="F308" s="50">
        <v>0.41302999999999995</v>
      </c>
      <c r="G308" s="50">
        <v>2.4185176540725415</v>
      </c>
      <c r="H308" s="50">
        <v>0.44888</v>
      </c>
      <c r="I308" s="50">
        <v>2.4185176540725415</v>
      </c>
      <c r="J308" s="50">
        <v>0.47089999999999987</v>
      </c>
      <c r="K308" s="50">
        <v>2.4185176540725415</v>
      </c>
      <c r="L308" s="50">
        <v>0.26051999999999997</v>
      </c>
      <c r="M308" s="50">
        <v>3.1166642855164786</v>
      </c>
      <c r="N308" s="50">
        <v>0.14953999999999998</v>
      </c>
      <c r="O308" s="50">
        <v>3.1166642855164786</v>
      </c>
      <c r="P308" s="50">
        <v>0.13652999999999998</v>
      </c>
      <c r="Q308" s="50">
        <v>3.1166642855164786</v>
      </c>
      <c r="R308" s="50">
        <v>0.18419999999999997</v>
      </c>
      <c r="S308" s="50">
        <v>3.1166642855164786</v>
      </c>
      <c r="T308" s="50">
        <v>0.27749000000000001</v>
      </c>
      <c r="U308" s="50">
        <v>3.1166642855164786</v>
      </c>
      <c r="V308" s="50">
        <v>6.4865300000000001</v>
      </c>
      <c r="W308" s="50">
        <v>75.301697642618478</v>
      </c>
    </row>
    <row r="309" spans="1:23">
      <c r="A309" s="52" t="s">
        <v>33</v>
      </c>
      <c r="B309" s="50">
        <v>1.6799999999999999E-3</v>
      </c>
      <c r="C309" s="50">
        <v>0.72845848116760381</v>
      </c>
      <c r="D309" s="50">
        <v>3.7569999999999999E-2</v>
      </c>
      <c r="E309" s="50">
        <v>0.72845848116760381</v>
      </c>
      <c r="F309" s="50">
        <v>1.8769999999999998E-2</v>
      </c>
      <c r="G309" s="50">
        <v>0.72845848116760381</v>
      </c>
      <c r="H309" s="50">
        <v>8.0260000000000012E-2</v>
      </c>
      <c r="I309" s="50">
        <v>0.72845848116760381</v>
      </c>
      <c r="J309" s="50">
        <v>9.300000000000001E-3</v>
      </c>
      <c r="K309" s="50">
        <v>0.72845848116760381</v>
      </c>
      <c r="L309" s="50">
        <v>2.3019999999999999E-2</v>
      </c>
      <c r="M309" s="50">
        <v>0.5823498134170505</v>
      </c>
      <c r="N309" s="50">
        <v>0.13878000000000001</v>
      </c>
      <c r="O309" s="50">
        <v>0.5823498134170505</v>
      </c>
      <c r="P309" s="50">
        <v>0</v>
      </c>
      <c r="Q309" s="50">
        <v>0.5823498134170505</v>
      </c>
      <c r="R309" s="50">
        <v>0</v>
      </c>
      <c r="S309" s="50">
        <v>0.5823498134170505</v>
      </c>
      <c r="T309" s="50">
        <v>0</v>
      </c>
      <c r="U309" s="50">
        <v>0.5823498134170505</v>
      </c>
      <c r="V309" s="50">
        <v>0.69878999999999991</v>
      </c>
      <c r="W309" s="50">
        <v>13.825806863777792</v>
      </c>
    </row>
    <row r="310" spans="1:23">
      <c r="A310" s="52" t="s">
        <v>34</v>
      </c>
      <c r="B310" s="50">
        <v>2.3374200000000007</v>
      </c>
      <c r="C310" s="50">
        <v>4.4608203987781865</v>
      </c>
      <c r="D310" s="50">
        <v>2.4688299999999996</v>
      </c>
      <c r="E310" s="50">
        <v>4.4608203987781865</v>
      </c>
      <c r="F310" s="50">
        <v>2.6868200000000009</v>
      </c>
      <c r="G310" s="50">
        <v>4.4608203987781865</v>
      </c>
      <c r="H310" s="50">
        <v>1.6066200000000006</v>
      </c>
      <c r="I310" s="50">
        <v>4.4608203987781865</v>
      </c>
      <c r="J310" s="50">
        <v>2.7051799999999995</v>
      </c>
      <c r="K310" s="50">
        <v>4.4608203987781865</v>
      </c>
      <c r="L310" s="50">
        <v>1.4261299999999997</v>
      </c>
      <c r="M310" s="50">
        <v>3.5831295563728358</v>
      </c>
      <c r="N310" s="50">
        <v>1.4092800000000003</v>
      </c>
      <c r="O310" s="50">
        <v>3.5831295563728358</v>
      </c>
      <c r="P310" s="50">
        <v>1.5149300000000003</v>
      </c>
      <c r="Q310" s="50">
        <v>3.5831295563728358</v>
      </c>
      <c r="R310" s="50">
        <v>0.50783000000000011</v>
      </c>
      <c r="S310" s="50">
        <v>3.5831295563728358</v>
      </c>
      <c r="T310" s="50">
        <v>1.2119499999999999</v>
      </c>
      <c r="U310" s="50">
        <v>3.5831295563728358</v>
      </c>
      <c r="V310" s="50">
        <v>32.410420000000002</v>
      </c>
      <c r="W310" s="50">
        <v>97.438862611238747</v>
      </c>
    </row>
    <row r="311" spans="1:23">
      <c r="A311" s="52" t="s">
        <v>35</v>
      </c>
      <c r="B311" s="50">
        <v>0.65665000000000007</v>
      </c>
      <c r="C311" s="50">
        <v>6.9872304887780414</v>
      </c>
      <c r="D311" s="50">
        <v>1.4910900000000002</v>
      </c>
      <c r="E311" s="50">
        <v>6.9872304887780414</v>
      </c>
      <c r="F311" s="50">
        <v>0.9549399999999999</v>
      </c>
      <c r="G311" s="50">
        <v>6.9872304887780414</v>
      </c>
      <c r="H311" s="50">
        <v>1.0353700000000001</v>
      </c>
      <c r="I311" s="50">
        <v>6.9872304887780414</v>
      </c>
      <c r="J311" s="50">
        <v>0.32079999999999997</v>
      </c>
      <c r="K311" s="50">
        <v>6.9872304887780414</v>
      </c>
      <c r="L311" s="50">
        <v>0.94178000000000006</v>
      </c>
      <c r="M311" s="50">
        <v>5.5386055613285405</v>
      </c>
      <c r="N311" s="50">
        <v>1.1110900000000001</v>
      </c>
      <c r="O311" s="50">
        <v>5.5386055613285405</v>
      </c>
      <c r="P311" s="50">
        <v>0.48165999999999998</v>
      </c>
      <c r="Q311" s="50">
        <v>5.5386055613285405</v>
      </c>
      <c r="R311" s="50">
        <v>0.12975</v>
      </c>
      <c r="S311" s="50">
        <v>5.5386055613285405</v>
      </c>
      <c r="T311" s="50">
        <v>1.3905199999999998</v>
      </c>
      <c r="U311" s="50">
        <v>5.5386055613285405</v>
      </c>
      <c r="V311" s="50">
        <v>19.163889999999999</v>
      </c>
      <c r="W311" s="50">
        <v>140.099615513781</v>
      </c>
    </row>
    <row r="312" spans="1:23">
      <c r="A312" s="52" t="s">
        <v>36</v>
      </c>
      <c r="B312" s="50">
        <v>0.11525999999999999</v>
      </c>
      <c r="C312" s="50">
        <v>5.2897610308021168</v>
      </c>
      <c r="D312" s="50">
        <v>0.25506000000000001</v>
      </c>
      <c r="E312" s="50">
        <v>5.2897610308021168</v>
      </c>
      <c r="F312" s="50">
        <v>0.21487999999999999</v>
      </c>
      <c r="G312" s="50">
        <v>5.2897610308021168</v>
      </c>
      <c r="H312" s="50">
        <v>0.24254000000000003</v>
      </c>
      <c r="I312" s="50">
        <v>5.2897610308021168</v>
      </c>
      <c r="J312" s="50">
        <v>0.15369999999999998</v>
      </c>
      <c r="K312" s="50">
        <v>5.2897610308021168</v>
      </c>
      <c r="L312" s="50">
        <v>0.31635999999999997</v>
      </c>
      <c r="M312" s="50">
        <v>4.5315605289959784</v>
      </c>
      <c r="N312" s="50">
        <v>0.38582</v>
      </c>
      <c r="O312" s="50">
        <v>4.5315605289959784</v>
      </c>
      <c r="P312" s="50">
        <v>9.9629999999999996E-2</v>
      </c>
      <c r="Q312" s="50">
        <v>4.5315605289959784</v>
      </c>
      <c r="R312" s="50">
        <v>3.8919999999999996E-2</v>
      </c>
      <c r="S312" s="50">
        <v>4.5315605289959784</v>
      </c>
      <c r="T312" s="50">
        <v>0.37201000000000001</v>
      </c>
      <c r="U312" s="50">
        <v>4.5315605289959784</v>
      </c>
      <c r="V312" s="50">
        <v>5.6225200000000006</v>
      </c>
      <c r="W312" s="50">
        <v>98.785698757309277</v>
      </c>
    </row>
    <row r="313" spans="1:23">
      <c r="A313" s="52" t="s">
        <v>37</v>
      </c>
      <c r="B313" s="50">
        <v>1.5722400000000001</v>
      </c>
      <c r="C313" s="50">
        <v>4.7978450778325632</v>
      </c>
      <c r="D313" s="50">
        <v>1.6345199999999998</v>
      </c>
      <c r="E313" s="50">
        <v>4.7978450778325632</v>
      </c>
      <c r="F313" s="50">
        <v>1.5084900000000001</v>
      </c>
      <c r="G313" s="50">
        <v>4.7978450778325632</v>
      </c>
      <c r="H313" s="50">
        <v>0.87075000000000002</v>
      </c>
      <c r="I313" s="50">
        <v>4.7978450778325632</v>
      </c>
      <c r="J313" s="50">
        <v>1.6583099999999997</v>
      </c>
      <c r="K313" s="50">
        <v>4.7978450778325632</v>
      </c>
      <c r="L313" s="50">
        <v>1.2863099999999996</v>
      </c>
      <c r="M313" s="50">
        <v>4.3297191935492885</v>
      </c>
      <c r="N313" s="50">
        <v>1.0688500000000001</v>
      </c>
      <c r="O313" s="50">
        <v>4.3297191935492885</v>
      </c>
      <c r="P313" s="50">
        <v>0.46426999999999996</v>
      </c>
      <c r="Q313" s="50">
        <v>4.3297191935492885</v>
      </c>
      <c r="R313" s="50">
        <v>0.55257000000000001</v>
      </c>
      <c r="S313" s="50">
        <v>4.3297191935492885</v>
      </c>
      <c r="T313" s="50">
        <v>0.4573299999999999</v>
      </c>
      <c r="U313" s="50">
        <v>4.3297191935492885</v>
      </c>
      <c r="V313" s="50">
        <v>21.020169999999997</v>
      </c>
      <c r="W313" s="50">
        <v>99.794565679509631</v>
      </c>
    </row>
    <row r="314" spans="1:23">
      <c r="A314" s="52" t="s">
        <v>38</v>
      </c>
      <c r="B314" s="50">
        <v>0.67793000000000003</v>
      </c>
      <c r="C314" s="50">
        <v>1.2578858216628039</v>
      </c>
      <c r="D314" s="50">
        <v>1.1990600000000002</v>
      </c>
      <c r="E314" s="50">
        <v>1.2578858216628039</v>
      </c>
      <c r="F314" s="50">
        <v>0.3480100000000001</v>
      </c>
      <c r="G314" s="50">
        <v>1.2578858216628039</v>
      </c>
      <c r="H314" s="50">
        <v>0.12318</v>
      </c>
      <c r="I314" s="50">
        <v>1.2578858216628039</v>
      </c>
      <c r="J314" s="50">
        <v>0.17091000000000001</v>
      </c>
      <c r="K314" s="50">
        <v>1.2578858216628039</v>
      </c>
      <c r="L314" s="50">
        <v>6.0770000000000005E-2</v>
      </c>
      <c r="M314" s="50">
        <v>1.0536447269006817</v>
      </c>
      <c r="N314" s="50">
        <v>0.22051999999999999</v>
      </c>
      <c r="O314" s="50">
        <v>1.0536447269006817</v>
      </c>
      <c r="P314" s="50">
        <v>1.2119999999999999E-2</v>
      </c>
      <c r="Q314" s="50">
        <v>1.0536447269006817</v>
      </c>
      <c r="R314" s="50">
        <v>0.11433999999999998</v>
      </c>
      <c r="S314" s="50">
        <v>1.0536447269006817</v>
      </c>
      <c r="T314" s="50">
        <v>0.19033</v>
      </c>
      <c r="U314" s="50">
        <v>1.0536447269006817</v>
      </c>
      <c r="V314" s="50">
        <v>5.1737800000000016</v>
      </c>
      <c r="W314" s="50">
        <v>23.737684099188659</v>
      </c>
    </row>
    <row r="315" spans="1:23">
      <c r="A315" s="52" t="s">
        <v>39</v>
      </c>
      <c r="B315" s="50">
        <v>0</v>
      </c>
      <c r="C315" s="50">
        <v>0.41041032180429537</v>
      </c>
      <c r="D315" s="50">
        <v>0.19692000000000001</v>
      </c>
      <c r="E315" s="50">
        <v>0.41041032180429537</v>
      </c>
      <c r="F315" s="50">
        <v>0</v>
      </c>
      <c r="G315" s="50">
        <v>0.41041032180429537</v>
      </c>
      <c r="H315" s="50">
        <v>0.12240999999999999</v>
      </c>
      <c r="I315" s="50">
        <v>0.41041032180429537</v>
      </c>
      <c r="J315" s="50">
        <v>8.0600000000000012E-3</v>
      </c>
      <c r="K315" s="50">
        <v>0.41041032180429537</v>
      </c>
      <c r="L315" s="50">
        <v>0.16385</v>
      </c>
      <c r="M315" s="50">
        <v>0.2558877888840127</v>
      </c>
      <c r="N315" s="50">
        <v>0</v>
      </c>
      <c r="O315" s="50">
        <v>0.2558877888840127</v>
      </c>
      <c r="P315" s="50">
        <v>0.14283999999999999</v>
      </c>
      <c r="Q315" s="50">
        <v>0.2558877888840127</v>
      </c>
      <c r="R315" s="50">
        <v>0</v>
      </c>
      <c r="S315" s="50">
        <v>0.2558877888840127</v>
      </c>
      <c r="T315" s="50">
        <v>0.12731999999999999</v>
      </c>
      <c r="U315" s="50">
        <v>0.2558877888840127</v>
      </c>
      <c r="V315" s="50">
        <v>1.4395299999999998</v>
      </c>
      <c r="W315" s="50">
        <v>6.7988713174556938</v>
      </c>
    </row>
    <row r="316" spans="1:23">
      <c r="A316" s="52" t="s">
        <v>40</v>
      </c>
      <c r="B316" s="50">
        <v>0.38478999999999997</v>
      </c>
      <c r="C316" s="50">
        <v>3.987415070956875</v>
      </c>
      <c r="D316" s="50">
        <v>0.21306000000000003</v>
      </c>
      <c r="E316" s="50">
        <v>3.987415070956875</v>
      </c>
      <c r="F316" s="50">
        <v>0.37523000000000001</v>
      </c>
      <c r="G316" s="50">
        <v>3.987415070956875</v>
      </c>
      <c r="H316" s="50">
        <v>0.13208</v>
      </c>
      <c r="I316" s="50">
        <v>3.987415070956875</v>
      </c>
      <c r="J316" s="50">
        <v>0.32468000000000002</v>
      </c>
      <c r="K316" s="50">
        <v>3.987415070956875</v>
      </c>
      <c r="L316" s="50">
        <v>0.19951999999999998</v>
      </c>
      <c r="M316" s="50">
        <v>3.608901834381407</v>
      </c>
      <c r="N316" s="50">
        <v>0.19628000000000004</v>
      </c>
      <c r="O316" s="50">
        <v>3.608901834381407</v>
      </c>
      <c r="P316" s="50">
        <v>8.6520000000000014E-2</v>
      </c>
      <c r="Q316" s="50">
        <v>3.608901834381407</v>
      </c>
      <c r="R316" s="50">
        <v>0.23284999999999997</v>
      </c>
      <c r="S316" s="50">
        <v>3.608901834381407</v>
      </c>
      <c r="T316" s="50">
        <v>0.14577000000000001</v>
      </c>
      <c r="U316" s="50">
        <v>3.608901834381407</v>
      </c>
      <c r="V316" s="50">
        <v>4.4990200000000007</v>
      </c>
      <c r="W316" s="50">
        <v>85.774538208312762</v>
      </c>
    </row>
    <row r="317" spans="1:23">
      <c r="A317" s="52" t="s">
        <v>41</v>
      </c>
      <c r="B317" s="50">
        <v>0.18121000000000001</v>
      </c>
      <c r="C317" s="50">
        <v>0.29323128640383239</v>
      </c>
      <c r="D317" s="50">
        <v>0.15119000000000002</v>
      </c>
      <c r="E317" s="50">
        <v>0.29323128640383239</v>
      </c>
      <c r="F317" s="50">
        <v>0</v>
      </c>
      <c r="G317" s="50">
        <v>0.29323128640383239</v>
      </c>
      <c r="H317" s="50">
        <v>0.13120000000000001</v>
      </c>
      <c r="I317" s="50">
        <v>0.29323128640383239</v>
      </c>
      <c r="J317" s="50">
        <v>0.13168000000000002</v>
      </c>
      <c r="K317" s="50">
        <v>0.29323128640383239</v>
      </c>
      <c r="L317" s="50">
        <v>9.128E-2</v>
      </c>
      <c r="M317" s="50">
        <v>0.18935947964715813</v>
      </c>
      <c r="N317" s="50">
        <v>6.5689999999999998E-2</v>
      </c>
      <c r="O317" s="50">
        <v>0.18935947964715813</v>
      </c>
      <c r="P317" s="50">
        <v>3.1899999999999998E-2</v>
      </c>
      <c r="Q317" s="50">
        <v>0.18935947964715813</v>
      </c>
      <c r="R317" s="50">
        <v>9.5519999999999994E-2</v>
      </c>
      <c r="S317" s="50">
        <v>0.18935947964715813</v>
      </c>
      <c r="T317" s="50">
        <v>0.19785</v>
      </c>
      <c r="U317" s="50">
        <v>0.18935947964715813</v>
      </c>
      <c r="V317" s="50">
        <v>1.6370200000000001</v>
      </c>
      <c r="W317" s="50">
        <v>4.3240893401801506</v>
      </c>
    </row>
    <row r="318" spans="1:23">
      <c r="A318" s="52" t="s">
        <v>42</v>
      </c>
      <c r="B318" s="50">
        <v>0.19988000000000003</v>
      </c>
      <c r="C318" s="50">
        <v>1.1519516013742392</v>
      </c>
      <c r="D318" s="50">
        <v>0</v>
      </c>
      <c r="E318" s="50">
        <v>1.1519516013742392</v>
      </c>
      <c r="F318" s="50">
        <v>4.3400000000000001E-2</v>
      </c>
      <c r="G318" s="50">
        <v>1.1519516013742392</v>
      </c>
      <c r="H318" s="50">
        <v>0.11874</v>
      </c>
      <c r="I318" s="50">
        <v>1.1519516013742392</v>
      </c>
      <c r="J318" s="50">
        <v>0.11937</v>
      </c>
      <c r="K318" s="50">
        <v>1.1519516013742392</v>
      </c>
      <c r="L318" s="50">
        <v>0</v>
      </c>
      <c r="M318" s="50">
        <v>0.64996817866458212</v>
      </c>
      <c r="N318" s="50">
        <v>6.9199999999999998E-2</v>
      </c>
      <c r="O318" s="50">
        <v>0.64996817866458212</v>
      </c>
      <c r="P318" s="50">
        <v>8.0950000000000008E-2</v>
      </c>
      <c r="Q318" s="50">
        <v>0.64996817866458212</v>
      </c>
      <c r="R318" s="50">
        <v>0</v>
      </c>
      <c r="S318" s="50">
        <v>0.64996817866458212</v>
      </c>
      <c r="T318" s="50">
        <v>0</v>
      </c>
      <c r="U318" s="50">
        <v>0.64996817866458212</v>
      </c>
      <c r="V318" s="50">
        <v>1.3366500000000001</v>
      </c>
      <c r="W318" s="50">
        <v>26.799505611049678</v>
      </c>
    </row>
    <row r="319" spans="1:23">
      <c r="A319" s="52" t="s">
        <v>43</v>
      </c>
      <c r="B319" s="50">
        <v>0</v>
      </c>
      <c r="C319" s="50">
        <v>1.6477996849410843</v>
      </c>
      <c r="D319" s="50">
        <v>0</v>
      </c>
      <c r="E319" s="50">
        <v>1.6477996849410843</v>
      </c>
      <c r="F319" s="50">
        <v>0</v>
      </c>
      <c r="G319" s="50">
        <v>1.6477996849410843</v>
      </c>
      <c r="H319" s="50">
        <v>0</v>
      </c>
      <c r="I319" s="50">
        <v>1.6477996849410843</v>
      </c>
      <c r="J319" s="50">
        <v>0.18158000000000002</v>
      </c>
      <c r="K319" s="50">
        <v>1.6477996849410843</v>
      </c>
      <c r="L319" s="50">
        <v>0</v>
      </c>
      <c r="M319" s="50">
        <v>2.3035295491360892</v>
      </c>
      <c r="N319" s="50">
        <v>0.15293999999999999</v>
      </c>
      <c r="O319" s="50">
        <v>2.3035295491360892</v>
      </c>
      <c r="P319" s="50">
        <v>0</v>
      </c>
      <c r="Q319" s="50">
        <v>2.3035295491360892</v>
      </c>
      <c r="R319" s="50">
        <v>0.12897999999999998</v>
      </c>
      <c r="S319" s="50">
        <v>2.3035295491360892</v>
      </c>
      <c r="T319" s="50">
        <v>0.12972999999999998</v>
      </c>
      <c r="U319" s="50">
        <v>2.3035295491360892</v>
      </c>
      <c r="V319" s="50">
        <v>0.75830999999999993</v>
      </c>
      <c r="W319" s="50">
        <v>39.307847317609628</v>
      </c>
    </row>
    <row r="320" spans="1:23">
      <c r="A320" s="52" t="s">
        <v>44</v>
      </c>
      <c r="B320" s="50">
        <v>0.32558999999999999</v>
      </c>
      <c r="C320" s="50">
        <v>2.0830865925333306</v>
      </c>
      <c r="D320" s="50">
        <v>1.3346200000000001</v>
      </c>
      <c r="E320" s="50">
        <v>2.0830865925333306</v>
      </c>
      <c r="F320" s="50">
        <v>0.70825000000000005</v>
      </c>
      <c r="G320" s="50">
        <v>2.0830865925333306</v>
      </c>
      <c r="H320" s="50">
        <v>0.70445999999999998</v>
      </c>
      <c r="I320" s="50">
        <v>2.0830865925333306</v>
      </c>
      <c r="J320" s="50">
        <v>0.46073999999999993</v>
      </c>
      <c r="K320" s="50">
        <v>2.0830865925333306</v>
      </c>
      <c r="L320" s="50">
        <v>0.60618999999999978</v>
      </c>
      <c r="M320" s="50">
        <v>1.9527620086909079</v>
      </c>
      <c r="N320" s="50">
        <v>0.64831000000000005</v>
      </c>
      <c r="O320" s="50">
        <v>1.9527620086909079</v>
      </c>
      <c r="P320" s="50">
        <v>0.26083000000000006</v>
      </c>
      <c r="Q320" s="50">
        <v>1.9527620086909079</v>
      </c>
      <c r="R320" s="50">
        <v>0.61330999999999991</v>
      </c>
      <c r="S320" s="50">
        <v>1.9527620086909079</v>
      </c>
      <c r="T320" s="50">
        <v>0.60080000000000011</v>
      </c>
      <c r="U320" s="50">
        <v>1.9527620086909079</v>
      </c>
      <c r="V320" s="50">
        <v>15.369979999999998</v>
      </c>
      <c r="W320" s="50">
        <v>52.173064681104272</v>
      </c>
    </row>
    <row r="321" spans="1:23">
      <c r="A321" s="52" t="s">
        <v>45</v>
      </c>
      <c r="B321" s="50">
        <v>0.16914000000000001</v>
      </c>
      <c r="C321" s="50">
        <v>3.7659528044424748</v>
      </c>
      <c r="D321" s="50">
        <v>0.31618999999999997</v>
      </c>
      <c r="E321" s="50">
        <v>3.7659528044424748</v>
      </c>
      <c r="F321" s="50">
        <v>0.37124000000000001</v>
      </c>
      <c r="G321" s="50">
        <v>3.7659528044424748</v>
      </c>
      <c r="H321" s="50">
        <v>0.21108999999999997</v>
      </c>
      <c r="I321" s="50">
        <v>3.7659528044424748</v>
      </c>
      <c r="J321" s="50">
        <v>0.11579</v>
      </c>
      <c r="K321" s="50">
        <v>3.7659528044424748</v>
      </c>
      <c r="L321" s="50">
        <v>0.21589999999999998</v>
      </c>
      <c r="M321" s="50">
        <v>3.5549212341077157</v>
      </c>
      <c r="N321" s="50">
        <v>0.24302999999999997</v>
      </c>
      <c r="O321" s="50">
        <v>3.5549212341077157</v>
      </c>
      <c r="P321" s="50">
        <v>8.7979999999999989E-2</v>
      </c>
      <c r="Q321" s="50">
        <v>3.5549212341077157</v>
      </c>
      <c r="R321" s="50">
        <v>7.1400000000000005E-2</v>
      </c>
      <c r="S321" s="50">
        <v>3.5549212341077157</v>
      </c>
      <c r="T321" s="50">
        <v>0.21793999999999999</v>
      </c>
      <c r="U321" s="50">
        <v>3.5549212341077157</v>
      </c>
      <c r="V321" s="50">
        <v>6.0508899999999972</v>
      </c>
      <c r="W321" s="50">
        <v>74.136514277592283</v>
      </c>
    </row>
    <row r="322" spans="1:23">
      <c r="A322" s="52" t="s">
        <v>46</v>
      </c>
      <c r="B322" s="50">
        <v>3.7522999999999977</v>
      </c>
      <c r="C322" s="50">
        <v>9.8336886512573578</v>
      </c>
      <c r="D322" s="50">
        <v>3.8448399999999996</v>
      </c>
      <c r="E322" s="50">
        <v>9.8336886512573578</v>
      </c>
      <c r="F322" s="50">
        <v>3.7551200000000002</v>
      </c>
      <c r="G322" s="50">
        <v>9.8336886512573578</v>
      </c>
      <c r="H322" s="50">
        <v>2.9827500000000011</v>
      </c>
      <c r="I322" s="50">
        <v>9.8336886512573578</v>
      </c>
      <c r="J322" s="50">
        <v>4.6160699999999997</v>
      </c>
      <c r="K322" s="50">
        <v>9.8336886512573578</v>
      </c>
      <c r="L322" s="50">
        <v>5.2330599999999992</v>
      </c>
      <c r="M322" s="50">
        <v>8.212252101989634</v>
      </c>
      <c r="N322" s="50">
        <v>2.3681799999999988</v>
      </c>
      <c r="O322" s="50">
        <v>8.212252101989634</v>
      </c>
      <c r="P322" s="50">
        <v>1.3551400000000002</v>
      </c>
      <c r="Q322" s="50">
        <v>8.212252101989634</v>
      </c>
      <c r="R322" s="50">
        <v>1.5519299999999998</v>
      </c>
      <c r="S322" s="50">
        <v>8.212252101989634</v>
      </c>
      <c r="T322" s="50">
        <v>2.9345699999999999</v>
      </c>
      <c r="U322" s="50">
        <v>8.212252101989634</v>
      </c>
      <c r="V322" s="50">
        <v>50.938209999999998</v>
      </c>
      <c r="W322" s="50">
        <v>220.36695011544609</v>
      </c>
    </row>
    <row r="323" spans="1:23">
      <c r="A323" s="52" t="s">
        <v>47</v>
      </c>
      <c r="B323" s="50">
        <v>1.1480999999999999</v>
      </c>
      <c r="C323" s="50">
        <v>9.2152913144591775</v>
      </c>
      <c r="D323" s="50">
        <v>1.1545499999999997</v>
      </c>
      <c r="E323" s="50">
        <v>9.2152913144591775</v>
      </c>
      <c r="F323" s="50">
        <v>1.8286999999999993</v>
      </c>
      <c r="G323" s="50">
        <v>9.2152913144591775</v>
      </c>
      <c r="H323" s="50">
        <v>2.0299400000000003</v>
      </c>
      <c r="I323" s="50">
        <v>9.2152913144591775</v>
      </c>
      <c r="J323" s="50">
        <v>0.68567000000000011</v>
      </c>
      <c r="K323" s="50">
        <v>9.2152913144591775</v>
      </c>
      <c r="L323" s="50">
        <v>0.78246000000000038</v>
      </c>
      <c r="M323" s="50">
        <v>8.0136072160333622</v>
      </c>
      <c r="N323" s="50">
        <v>1.4832500000000002</v>
      </c>
      <c r="O323" s="50">
        <v>8.0136072160333622</v>
      </c>
      <c r="P323" s="50">
        <v>1.0342</v>
      </c>
      <c r="Q323" s="50">
        <v>8.0136072160333622</v>
      </c>
      <c r="R323" s="50">
        <v>0.59396000000000004</v>
      </c>
      <c r="S323" s="50">
        <v>8.0136072160333622</v>
      </c>
      <c r="T323" s="50">
        <v>0.74793999999999994</v>
      </c>
      <c r="U323" s="50">
        <v>8.0136072160333622</v>
      </c>
      <c r="V323" s="50">
        <v>21.877929999999992</v>
      </c>
      <c r="W323" s="50">
        <v>184.67884385711517</v>
      </c>
    </row>
    <row r="324" spans="1:23">
      <c r="A324" s="52" t="s">
        <v>48</v>
      </c>
      <c r="B324" s="50">
        <v>0.53825000000000001</v>
      </c>
      <c r="C324" s="50">
        <v>1.0272143511259593</v>
      </c>
      <c r="D324" s="50">
        <v>0.68139999999999989</v>
      </c>
      <c r="E324" s="50">
        <v>1.0272143511259593</v>
      </c>
      <c r="F324" s="50">
        <v>9.3689999999999996E-2</v>
      </c>
      <c r="G324" s="50">
        <v>1.0272143511259593</v>
      </c>
      <c r="H324" s="50">
        <v>6.2140000000000001E-2</v>
      </c>
      <c r="I324" s="50">
        <v>1.0272143511259593</v>
      </c>
      <c r="J324" s="50">
        <v>0.26557999999999998</v>
      </c>
      <c r="K324" s="50">
        <v>1.0272143511259593</v>
      </c>
      <c r="L324" s="50">
        <v>3.1530000000000002E-2</v>
      </c>
      <c r="M324" s="50">
        <v>1.1097004908922603</v>
      </c>
      <c r="N324" s="50">
        <v>0.15340999999999999</v>
      </c>
      <c r="O324" s="50">
        <v>1.1097004908922603</v>
      </c>
      <c r="P324" s="50">
        <v>0</v>
      </c>
      <c r="Q324" s="50">
        <v>1.1097004908922603</v>
      </c>
      <c r="R324" s="50">
        <v>4.9829999999999999E-2</v>
      </c>
      <c r="S324" s="50">
        <v>1.1097004908922603</v>
      </c>
      <c r="T324" s="50">
        <v>0.47559000000000001</v>
      </c>
      <c r="U324" s="50">
        <v>1.1097004908922603</v>
      </c>
      <c r="V324" s="50">
        <v>5.9183799999999991</v>
      </c>
      <c r="W324" s="50">
        <v>18.517103739097521</v>
      </c>
    </row>
    <row r="325" spans="1:23">
      <c r="A325" s="52" t="s">
        <v>49</v>
      </c>
      <c r="B325" s="50">
        <v>0.45711000000000007</v>
      </c>
      <c r="C325" s="50">
        <v>4.5458220459175598</v>
      </c>
      <c r="D325" s="50">
        <v>1.6302399999999995</v>
      </c>
      <c r="E325" s="50">
        <v>4.5458220459175598</v>
      </c>
      <c r="F325" s="50">
        <v>0.84457999999999989</v>
      </c>
      <c r="G325" s="50">
        <v>4.5458220459175598</v>
      </c>
      <c r="H325" s="50">
        <v>0.51932999999999996</v>
      </c>
      <c r="I325" s="50">
        <v>4.5458220459175598</v>
      </c>
      <c r="J325" s="50">
        <v>0.21167000000000002</v>
      </c>
      <c r="K325" s="50">
        <v>4.5458220459175598</v>
      </c>
      <c r="L325" s="50">
        <v>1.0429299999999999</v>
      </c>
      <c r="M325" s="50">
        <v>3.442105438606097</v>
      </c>
      <c r="N325" s="50">
        <v>0.53143000000000007</v>
      </c>
      <c r="O325" s="50">
        <v>3.442105438606097</v>
      </c>
      <c r="P325" s="50">
        <v>0.41946000000000006</v>
      </c>
      <c r="Q325" s="50">
        <v>3.442105438606097</v>
      </c>
      <c r="R325" s="50">
        <v>5.1900000000000002E-2</v>
      </c>
      <c r="S325" s="50">
        <v>3.442105438606097</v>
      </c>
      <c r="T325" s="50">
        <v>0.28184000000000009</v>
      </c>
      <c r="U325" s="50">
        <v>3.442105438606097</v>
      </c>
      <c r="V325" s="50">
        <v>11.24971</v>
      </c>
      <c r="W325" s="50">
        <v>90.715703183870332</v>
      </c>
    </row>
    <row r="326" spans="1:23">
      <c r="A326" s="52" t="s">
        <v>50</v>
      </c>
      <c r="B326" s="50">
        <v>1.7985599999999999</v>
      </c>
      <c r="C326" s="50">
        <v>11.484322228299483</v>
      </c>
      <c r="D326" s="50">
        <v>2.0562499999999999</v>
      </c>
      <c r="E326" s="50">
        <v>11.484322228299483</v>
      </c>
      <c r="F326" s="50">
        <v>1.5065399999999998</v>
      </c>
      <c r="G326" s="50">
        <v>11.484322228299483</v>
      </c>
      <c r="H326" s="50">
        <v>0.89796000000000009</v>
      </c>
      <c r="I326" s="50">
        <v>11.484322228299483</v>
      </c>
      <c r="J326" s="50">
        <v>1.23441</v>
      </c>
      <c r="K326" s="50">
        <v>11.484322228299483</v>
      </c>
      <c r="L326" s="50">
        <v>0.90021999999999991</v>
      </c>
      <c r="M326" s="50">
        <v>9.6873437634342565</v>
      </c>
      <c r="N326" s="50">
        <v>1.5964099999999999</v>
      </c>
      <c r="O326" s="50">
        <v>9.6873437634342565</v>
      </c>
      <c r="P326" s="50">
        <v>0.53527000000000002</v>
      </c>
      <c r="Q326" s="50">
        <v>9.6873437634342565</v>
      </c>
      <c r="R326" s="50">
        <v>0.43304999999999999</v>
      </c>
      <c r="S326" s="50">
        <v>9.6873437634342565</v>
      </c>
      <c r="T326" s="50">
        <v>0.51040999999999992</v>
      </c>
      <c r="U326" s="50">
        <v>9.6873437634342565</v>
      </c>
      <c r="V326" s="50">
        <v>21.483809999999998</v>
      </c>
      <c r="W326" s="50">
        <v>230.63421908246144</v>
      </c>
    </row>
    <row r="327" spans="1:23">
      <c r="A327" s="52" t="s">
        <v>51</v>
      </c>
      <c r="B327" s="50">
        <v>23.92</v>
      </c>
      <c r="C327" s="50"/>
      <c r="D327" s="50">
        <v>23.92</v>
      </c>
      <c r="E327" s="50"/>
      <c r="F327" s="50">
        <v>23.92</v>
      </c>
      <c r="G327" s="50"/>
      <c r="H327" s="50">
        <v>23.92</v>
      </c>
      <c r="I327" s="50"/>
      <c r="J327" s="50">
        <v>23.92</v>
      </c>
      <c r="K327" s="50"/>
      <c r="L327" s="50">
        <v>16.880000000000003</v>
      </c>
      <c r="M327" s="50"/>
      <c r="N327" s="50">
        <v>16.880000000000003</v>
      </c>
      <c r="O327" s="50"/>
      <c r="P327" s="50">
        <v>16.880000000000003</v>
      </c>
      <c r="Q327" s="50"/>
      <c r="R327" s="50">
        <v>16.880000000000003</v>
      </c>
      <c r="S327" s="50"/>
      <c r="T327" s="50">
        <v>16.880000000000003</v>
      </c>
      <c r="U327" s="50"/>
      <c r="V327" s="50">
        <v>414.4000000000002</v>
      </c>
      <c r="W327" s="50"/>
    </row>
    <row r="328" spans="1:23">
      <c r="A328" s="52" t="s">
        <v>4</v>
      </c>
      <c r="B328" s="51">
        <v>45.567300000000003</v>
      </c>
      <c r="C328" s="51">
        <v>124.82364623229668</v>
      </c>
      <c r="D328" s="51">
        <v>50.259100000000004</v>
      </c>
      <c r="E328" s="51">
        <v>124.82364623229668</v>
      </c>
      <c r="F328" s="51">
        <v>45.616800000000005</v>
      </c>
      <c r="G328" s="51">
        <v>124.82364623229668</v>
      </c>
      <c r="H328" s="51">
        <v>42.401510000000002</v>
      </c>
      <c r="I328" s="51">
        <v>124.82364623229668</v>
      </c>
      <c r="J328" s="51">
        <v>43.842500000000008</v>
      </c>
      <c r="K328" s="51">
        <v>124.82364623229668</v>
      </c>
      <c r="L328" s="51">
        <v>35.327500000000001</v>
      </c>
      <c r="M328" s="51">
        <v>110.06356003708849</v>
      </c>
      <c r="N328" s="51">
        <v>33.564360000000001</v>
      </c>
      <c r="O328" s="51">
        <v>110.06356003708849</v>
      </c>
      <c r="P328" s="51">
        <v>26.680220000000006</v>
      </c>
      <c r="Q328" s="51">
        <v>110.06356003708849</v>
      </c>
      <c r="R328" s="51">
        <v>26.263380000000005</v>
      </c>
      <c r="S328" s="51">
        <v>110.06356003708849</v>
      </c>
      <c r="T328" s="51">
        <v>30.7119</v>
      </c>
      <c r="U328" s="51">
        <v>110.06356003708849</v>
      </c>
      <c r="V328" s="51">
        <v>756.08802000000014</v>
      </c>
      <c r="W328" s="51">
        <v>2625.2324101235827</v>
      </c>
    </row>
    <row r="329" spans="1:23">
      <c r="A329" s="30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</row>
    <row r="330" spans="1:2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1:23" ht="13.5">
      <c r="A331" s="68" t="s">
        <v>89</v>
      </c>
      <c r="B331" s="68"/>
      <c r="C331" s="68"/>
      <c r="D331" s="68"/>
      <c r="E331" s="68"/>
      <c r="F331" s="68"/>
      <c r="G331" s="68"/>
      <c r="H331" s="68"/>
      <c r="I331" s="68"/>
      <c r="J331" s="31"/>
      <c r="K331" s="27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</row>
    <row r="332" spans="1:23">
      <c r="A332" s="30"/>
      <c r="B332" s="33"/>
      <c r="C332" s="33"/>
      <c r="D332" s="33"/>
      <c r="E332" s="33"/>
      <c r="F332" s="33"/>
      <c r="G332" s="34"/>
      <c r="H332" s="33"/>
      <c r="I332" s="34"/>
      <c r="J332" s="33"/>
      <c r="K332" s="33"/>
      <c r="L332" s="33"/>
      <c r="M332" s="34"/>
      <c r="N332" s="33"/>
      <c r="O332" s="34"/>
      <c r="P332" s="33"/>
      <c r="Q332" s="34"/>
      <c r="R332" s="33"/>
      <c r="S332" s="34"/>
      <c r="T332" s="33"/>
      <c r="U332" s="33"/>
      <c r="V332" s="33"/>
      <c r="W332" s="33"/>
    </row>
    <row r="333" spans="1:23">
      <c r="A333" s="27"/>
      <c r="B333" s="75">
        <v>2016</v>
      </c>
      <c r="C333" s="75"/>
      <c r="D333" s="75">
        <v>2017</v>
      </c>
      <c r="E333" s="75"/>
      <c r="F333" s="75">
        <v>2018</v>
      </c>
      <c r="G333" s="75"/>
      <c r="H333" s="75">
        <v>2019</v>
      </c>
      <c r="I333" s="75"/>
      <c r="J333" s="75">
        <v>2020</v>
      </c>
      <c r="K333" s="75"/>
      <c r="L333" s="75">
        <v>2021</v>
      </c>
      <c r="M333" s="75"/>
      <c r="N333" s="75">
        <v>2022</v>
      </c>
      <c r="O333" s="75"/>
      <c r="P333" s="69">
        <v>2023</v>
      </c>
      <c r="Q333" s="69"/>
      <c r="R333" s="75">
        <v>2024</v>
      </c>
      <c r="S333" s="75"/>
      <c r="T333" s="75">
        <v>2025</v>
      </c>
      <c r="U333" s="75"/>
    </row>
    <row r="334" spans="1:23" ht="36.75" customHeight="1">
      <c r="A334" s="49" t="s">
        <v>23</v>
      </c>
      <c r="B334" s="49" t="s">
        <v>24</v>
      </c>
      <c r="C334" s="49" t="s">
        <v>2</v>
      </c>
      <c r="D334" s="49" t="s">
        <v>24</v>
      </c>
      <c r="E334" s="49" t="s">
        <v>2</v>
      </c>
      <c r="F334" s="49" t="s">
        <v>24</v>
      </c>
      <c r="G334" s="49" t="s">
        <v>2</v>
      </c>
      <c r="H334" s="49" t="s">
        <v>24</v>
      </c>
      <c r="I334" s="49" t="s">
        <v>2</v>
      </c>
      <c r="J334" s="49" t="s">
        <v>24</v>
      </c>
      <c r="K334" s="49" t="s">
        <v>2</v>
      </c>
      <c r="L334" s="49" t="s">
        <v>24</v>
      </c>
      <c r="M334" s="49" t="s">
        <v>2</v>
      </c>
      <c r="N334" s="49" t="s">
        <v>24</v>
      </c>
      <c r="O334" s="49" t="s">
        <v>2</v>
      </c>
      <c r="P334" s="49" t="s">
        <v>24</v>
      </c>
      <c r="Q334" s="49" t="s">
        <v>2</v>
      </c>
      <c r="R334" s="49" t="s">
        <v>24</v>
      </c>
      <c r="S334" s="49" t="s">
        <v>2</v>
      </c>
      <c r="T334" s="49" t="s">
        <v>24</v>
      </c>
      <c r="U334" s="49" t="s">
        <v>2</v>
      </c>
    </row>
    <row r="335" spans="1:23">
      <c r="A335" s="52" t="s">
        <v>25</v>
      </c>
      <c r="B335" s="50">
        <v>3.2009016335265978</v>
      </c>
      <c r="C335" s="50">
        <v>23.975728000891593</v>
      </c>
      <c r="D335" s="50">
        <v>2.0584083498476846</v>
      </c>
      <c r="E335" s="50">
        <v>19.916422580119047</v>
      </c>
      <c r="F335" s="50">
        <v>5.2601666474128352</v>
      </c>
      <c r="G335" s="50">
        <v>54.655803960901771</v>
      </c>
      <c r="H335" s="50">
        <v>7.0901866635463735</v>
      </c>
      <c r="I335" s="50">
        <v>30.615967628446072</v>
      </c>
      <c r="J335" s="50">
        <v>7.1390792221537733</v>
      </c>
      <c r="K335" s="50">
        <v>23.502143808047698</v>
      </c>
      <c r="L335" s="50">
        <v>4.6783055687239186</v>
      </c>
      <c r="M335" s="50">
        <v>33.096338785655774</v>
      </c>
      <c r="N335" s="50">
        <v>18.63535417049291</v>
      </c>
      <c r="O335" s="50">
        <v>33.096338785655774</v>
      </c>
      <c r="P335" s="50">
        <v>18.439665639690798</v>
      </c>
      <c r="Q335" s="50">
        <v>33.096338785655774</v>
      </c>
      <c r="R335" s="50">
        <v>28.14407941421301</v>
      </c>
      <c r="S335" s="50">
        <v>33.096338785655774</v>
      </c>
      <c r="T335" s="50">
        <v>44.430550321512619</v>
      </c>
      <c r="U335" s="50">
        <v>33.096338785655774</v>
      </c>
    </row>
    <row r="336" spans="1:23">
      <c r="A336" s="52" t="s">
        <v>26</v>
      </c>
      <c r="B336" s="50">
        <v>12.186842947442392</v>
      </c>
      <c r="C336" s="50">
        <v>33.927546125802415</v>
      </c>
      <c r="D336" s="50">
        <v>14.509133399850082</v>
      </c>
      <c r="E336" s="50">
        <v>43.338352681929301</v>
      </c>
      <c r="F336" s="50">
        <v>17.328567815585391</v>
      </c>
      <c r="G336" s="50">
        <v>52.062356840841183</v>
      </c>
      <c r="H336" s="50">
        <v>33.175603130294299</v>
      </c>
      <c r="I336" s="50">
        <v>67.850300021086227</v>
      </c>
      <c r="J336" s="50">
        <v>30.96045798986199</v>
      </c>
      <c r="K336" s="50">
        <v>75.716138199663973</v>
      </c>
      <c r="L336" s="50">
        <v>40.141034443014519</v>
      </c>
      <c r="M336" s="50">
        <v>33.587160051625851</v>
      </c>
      <c r="N336" s="50">
        <v>67.723484411908515</v>
      </c>
      <c r="O336" s="50">
        <v>33.587160051625851</v>
      </c>
      <c r="P336" s="50">
        <v>48.291749981666321</v>
      </c>
      <c r="Q336" s="50">
        <v>33.587160051625851</v>
      </c>
      <c r="R336" s="50">
        <v>44.885869022515898</v>
      </c>
      <c r="S336" s="50">
        <v>33.587160051625851</v>
      </c>
      <c r="T336" s="50">
        <v>103.8663053924504</v>
      </c>
      <c r="U336" s="50">
        <v>33.587160051625851</v>
      </c>
    </row>
    <row r="337" spans="1:21">
      <c r="A337" s="52" t="s">
        <v>27</v>
      </c>
      <c r="B337" s="50">
        <v>37.183284967269209</v>
      </c>
      <c r="C337" s="50">
        <v>160.6127903850676</v>
      </c>
      <c r="D337" s="50">
        <v>25.859318296411967</v>
      </c>
      <c r="E337" s="50">
        <v>139.67905104534898</v>
      </c>
      <c r="F337" s="50">
        <v>35.627277155051104</v>
      </c>
      <c r="G337" s="50">
        <v>190.34765827002545</v>
      </c>
      <c r="H337" s="50">
        <v>58.099259678153317</v>
      </c>
      <c r="I337" s="50">
        <v>195.57057502228531</v>
      </c>
      <c r="J337" s="50">
        <v>96.974413456396618</v>
      </c>
      <c r="K337" s="50">
        <v>176.71440577475826</v>
      </c>
      <c r="L337" s="50">
        <v>109.30545185298284</v>
      </c>
      <c r="M337" s="50">
        <v>200.20307243963686</v>
      </c>
      <c r="N337" s="50">
        <v>111.36490935418234</v>
      </c>
      <c r="O337" s="50">
        <v>200.20307243963686</v>
      </c>
      <c r="P337" s="50">
        <v>129.00459435589539</v>
      </c>
      <c r="Q337" s="50">
        <v>200.20307243963686</v>
      </c>
      <c r="R337" s="50">
        <v>189.02451148494015</v>
      </c>
      <c r="S337" s="50">
        <v>200.20307243963686</v>
      </c>
      <c r="T337" s="50">
        <v>194.12226133828818</v>
      </c>
      <c r="U337" s="50">
        <v>200.20307243963686</v>
      </c>
    </row>
    <row r="338" spans="1:21">
      <c r="A338" s="52" t="s">
        <v>28</v>
      </c>
      <c r="B338" s="50">
        <v>32.539974669694125</v>
      </c>
      <c r="C338" s="50">
        <v>340.56388308939586</v>
      </c>
      <c r="D338" s="50">
        <v>34.53823094347279</v>
      </c>
      <c r="E338" s="50">
        <v>337.9785684309029</v>
      </c>
      <c r="F338" s="50">
        <v>39.884294167065157</v>
      </c>
      <c r="G338" s="50">
        <v>377.33632905505334</v>
      </c>
      <c r="H338" s="50">
        <v>54.839050401519437</v>
      </c>
      <c r="I338" s="50">
        <v>380.41766463909039</v>
      </c>
      <c r="J338" s="50">
        <v>57.82901211899776</v>
      </c>
      <c r="K338" s="50">
        <v>370.39980041390288</v>
      </c>
      <c r="L338" s="50">
        <v>109.36668813104806</v>
      </c>
      <c r="M338" s="50">
        <v>298.4647752559809</v>
      </c>
      <c r="N338" s="50">
        <v>136.82701996290038</v>
      </c>
      <c r="O338" s="50">
        <v>298.4647752559809</v>
      </c>
      <c r="P338" s="50">
        <v>183.2726856095116</v>
      </c>
      <c r="Q338" s="50">
        <v>298.4647752559809</v>
      </c>
      <c r="R338" s="50">
        <v>173.40662397373819</v>
      </c>
      <c r="S338" s="50">
        <v>298.4647752559809</v>
      </c>
      <c r="T338" s="50">
        <v>226.17526138229442</v>
      </c>
      <c r="U338" s="50">
        <v>298.4647752559809</v>
      </c>
    </row>
    <row r="339" spans="1:21">
      <c r="A339" s="52" t="s">
        <v>29</v>
      </c>
      <c r="B339" s="50">
        <v>11.018416092187239</v>
      </c>
      <c r="C339" s="50">
        <v>128.02306943555951</v>
      </c>
      <c r="D339" s="50">
        <v>18.079216075647565</v>
      </c>
      <c r="E339" s="50">
        <v>114.42140316609887</v>
      </c>
      <c r="F339" s="50">
        <v>14.345648624095913</v>
      </c>
      <c r="G339" s="50">
        <v>143.35700885225376</v>
      </c>
      <c r="H339" s="50">
        <v>39.487360428528568</v>
      </c>
      <c r="I339" s="50">
        <v>156.71901683406375</v>
      </c>
      <c r="J339" s="50">
        <v>23.494060736072942</v>
      </c>
      <c r="K339" s="50">
        <v>168.28857085399304</v>
      </c>
      <c r="L339" s="50">
        <v>43.46142018899306</v>
      </c>
      <c r="M339" s="50">
        <v>234.64185061566641</v>
      </c>
      <c r="N339" s="50">
        <v>47.980969506627709</v>
      </c>
      <c r="O339" s="50">
        <v>234.64185061566641</v>
      </c>
      <c r="P339" s="50">
        <v>38.017729967392761</v>
      </c>
      <c r="Q339" s="50">
        <v>234.64185061566641</v>
      </c>
      <c r="R339" s="50">
        <v>32.786347797806656</v>
      </c>
      <c r="S339" s="50">
        <v>234.64185061566641</v>
      </c>
      <c r="T339" s="50">
        <v>52.365335988125715</v>
      </c>
      <c r="U339" s="50">
        <v>234.64185061566641</v>
      </c>
    </row>
    <row r="340" spans="1:21">
      <c r="A340" s="52" t="s">
        <v>30</v>
      </c>
      <c r="B340" s="50">
        <v>1.5948284116872968</v>
      </c>
      <c r="C340" s="50">
        <v>8.1338071917089643</v>
      </c>
      <c r="D340" s="50">
        <v>0.35875999999999997</v>
      </c>
      <c r="E340" s="50">
        <v>12.58535821688792</v>
      </c>
      <c r="F340" s="50">
        <v>0.81114459985600873</v>
      </c>
      <c r="G340" s="50">
        <v>2.0150978596754361</v>
      </c>
      <c r="H340" s="50">
        <v>3.2972761558742558</v>
      </c>
      <c r="I340" s="50">
        <v>17.562602211888404</v>
      </c>
      <c r="J340" s="50">
        <v>1.1998721407783139</v>
      </c>
      <c r="K340" s="50">
        <v>12.119409327179616</v>
      </c>
      <c r="L340" s="50">
        <v>0.35990000000000005</v>
      </c>
      <c r="M340" s="50">
        <v>11.020125359261213</v>
      </c>
      <c r="N340" s="50">
        <v>12.877673040096404</v>
      </c>
      <c r="O340" s="50">
        <v>11.020125359261213</v>
      </c>
      <c r="P340" s="50">
        <v>8.9418172323757705</v>
      </c>
      <c r="Q340" s="50">
        <v>11.020125359261213</v>
      </c>
      <c r="R340" s="50">
        <v>0</v>
      </c>
      <c r="S340" s="50">
        <v>11.020125359261213</v>
      </c>
      <c r="T340" s="50">
        <v>17.183884948487052</v>
      </c>
      <c r="U340" s="50">
        <v>11.020125359261213</v>
      </c>
    </row>
    <row r="341" spans="1:21">
      <c r="A341" s="52" t="s">
        <v>31</v>
      </c>
      <c r="B341" s="50">
        <v>34.268328521091767</v>
      </c>
      <c r="C341" s="50">
        <v>192.72056623970971</v>
      </c>
      <c r="D341" s="50">
        <v>43.349191076469452</v>
      </c>
      <c r="E341" s="50">
        <v>168.28153814771346</v>
      </c>
      <c r="F341" s="50">
        <v>24.430299179893048</v>
      </c>
      <c r="G341" s="50">
        <v>210.76430613074746</v>
      </c>
      <c r="H341" s="50">
        <v>35.457590331152737</v>
      </c>
      <c r="I341" s="50">
        <v>193.90202971015253</v>
      </c>
      <c r="J341" s="50">
        <v>55.428777492911607</v>
      </c>
      <c r="K341" s="50">
        <v>189.4195293623697</v>
      </c>
      <c r="L341" s="50">
        <v>69.906419713081661</v>
      </c>
      <c r="M341" s="50">
        <v>224.97999748909172</v>
      </c>
      <c r="N341" s="50">
        <v>120.30417980978014</v>
      </c>
      <c r="O341" s="50">
        <v>224.97999748909172</v>
      </c>
      <c r="P341" s="50">
        <v>176.69449147447077</v>
      </c>
      <c r="Q341" s="50">
        <v>224.97999748909172</v>
      </c>
      <c r="R341" s="50">
        <v>134.7897828071622</v>
      </c>
      <c r="S341" s="50">
        <v>224.97999748909172</v>
      </c>
      <c r="T341" s="50">
        <v>257.23935750561543</v>
      </c>
      <c r="U341" s="50">
        <v>224.97999748909172</v>
      </c>
    </row>
    <row r="342" spans="1:21">
      <c r="A342" s="52" t="s">
        <v>32</v>
      </c>
      <c r="B342" s="50">
        <v>41.535527526135915</v>
      </c>
      <c r="C342" s="50">
        <v>153.52927957797192</v>
      </c>
      <c r="D342" s="50">
        <v>26.59180956475252</v>
      </c>
      <c r="E342" s="50">
        <v>131.82027338522178</v>
      </c>
      <c r="F342" s="50">
        <v>56.654518855534015</v>
      </c>
      <c r="G342" s="50">
        <v>162.74102403482723</v>
      </c>
      <c r="H342" s="50">
        <v>80.165037096692402</v>
      </c>
      <c r="I342" s="50">
        <v>166.54485138270911</v>
      </c>
      <c r="J342" s="50">
        <v>60.558693195257405</v>
      </c>
      <c r="K342" s="50">
        <v>121.43164022912717</v>
      </c>
      <c r="L342" s="50">
        <v>105.10026968241294</v>
      </c>
      <c r="M342" s="50">
        <v>139.81501148130653</v>
      </c>
      <c r="N342" s="50">
        <v>146.1042718673032</v>
      </c>
      <c r="O342" s="50">
        <v>139.81501148130653</v>
      </c>
      <c r="P342" s="50">
        <v>154.70330993048125</v>
      </c>
      <c r="Q342" s="50">
        <v>139.81501148130653</v>
      </c>
      <c r="R342" s="50">
        <v>141.32635870867816</v>
      </c>
      <c r="S342" s="50">
        <v>139.81501148130653</v>
      </c>
      <c r="T342" s="50">
        <v>237.84734979249615</v>
      </c>
      <c r="U342" s="50">
        <v>139.81501148130653</v>
      </c>
    </row>
    <row r="343" spans="1:21">
      <c r="A343" s="52" t="s">
        <v>33</v>
      </c>
      <c r="B343" s="50">
        <v>1.3718657069497782</v>
      </c>
      <c r="C343" s="50">
        <v>20.554799388084309</v>
      </c>
      <c r="D343" s="50">
        <v>4.8183618121145502</v>
      </c>
      <c r="E343" s="50">
        <v>16.088160444868798</v>
      </c>
      <c r="F343" s="50">
        <v>10.15324713537551</v>
      </c>
      <c r="G343" s="50">
        <v>12.100307987401852</v>
      </c>
      <c r="H343" s="50">
        <v>21.22980912253708</v>
      </c>
      <c r="I343" s="50">
        <v>7.2082988320903238</v>
      </c>
      <c r="J343" s="50">
        <v>7.4870629091780883</v>
      </c>
      <c r="K343" s="50">
        <v>10.642876459282379</v>
      </c>
      <c r="L343" s="50">
        <v>6.6236311160584407</v>
      </c>
      <c r="M343" s="50">
        <v>18.732711366071875</v>
      </c>
      <c r="N343" s="50">
        <v>26.818282524791591</v>
      </c>
      <c r="O343" s="50">
        <v>18.732711366071875</v>
      </c>
      <c r="P343" s="50">
        <v>27.266253334928734</v>
      </c>
      <c r="Q343" s="50">
        <v>18.732711366071875</v>
      </c>
      <c r="R343" s="50">
        <v>33.434626896551521</v>
      </c>
      <c r="S343" s="50">
        <v>18.732711366071875</v>
      </c>
      <c r="T343" s="50">
        <v>21.314794472788943</v>
      </c>
      <c r="U343" s="50">
        <v>18.732711366071875</v>
      </c>
    </row>
    <row r="344" spans="1:21">
      <c r="A344" s="52" t="s">
        <v>34</v>
      </c>
      <c r="B344" s="50">
        <v>19.991254415387228</v>
      </c>
      <c r="C344" s="50">
        <v>50.792654380952307</v>
      </c>
      <c r="D344" s="50">
        <v>18.568971256812336</v>
      </c>
      <c r="E344" s="50">
        <v>48.618170830890804</v>
      </c>
      <c r="F344" s="50">
        <v>13.780586082731137</v>
      </c>
      <c r="G344" s="50">
        <v>64.709556683136199</v>
      </c>
      <c r="H344" s="50">
        <v>37.924644831133847</v>
      </c>
      <c r="I344" s="50">
        <v>94.999646325119286</v>
      </c>
      <c r="J344" s="50">
        <v>20.460076763604214</v>
      </c>
      <c r="K344" s="50">
        <v>58.927040775236364</v>
      </c>
      <c r="L344" s="50">
        <v>20.558283870870518</v>
      </c>
      <c r="M344" s="50">
        <v>64.779168742611418</v>
      </c>
      <c r="N344" s="50">
        <v>30.993227028721048</v>
      </c>
      <c r="O344" s="50">
        <v>64.779168742611418</v>
      </c>
      <c r="P344" s="50">
        <v>73.175903023845024</v>
      </c>
      <c r="Q344" s="50">
        <v>64.779168742611418</v>
      </c>
      <c r="R344" s="50">
        <v>87.400052772104559</v>
      </c>
      <c r="S344" s="50">
        <v>64.779168742611418</v>
      </c>
      <c r="T344" s="50">
        <v>46.944104928617328</v>
      </c>
      <c r="U344" s="50">
        <v>64.779168742611418</v>
      </c>
    </row>
    <row r="345" spans="1:21">
      <c r="A345" s="52" t="s">
        <v>35</v>
      </c>
      <c r="B345" s="50">
        <v>16.021800736452942</v>
      </c>
      <c r="C345" s="50">
        <v>102.12232302662278</v>
      </c>
      <c r="D345" s="50">
        <v>23.972578494833687</v>
      </c>
      <c r="E345" s="50">
        <v>100.03868401270577</v>
      </c>
      <c r="F345" s="50">
        <v>22.298175493735993</v>
      </c>
      <c r="G345" s="50">
        <v>135.03712137729536</v>
      </c>
      <c r="H345" s="50">
        <v>32.101819476449229</v>
      </c>
      <c r="I345" s="50">
        <v>141.2831899345521</v>
      </c>
      <c r="J345" s="50">
        <v>12.531279355849462</v>
      </c>
      <c r="K345" s="50">
        <v>94.353239040493079</v>
      </c>
      <c r="L345" s="50">
        <v>27.698952603138967</v>
      </c>
      <c r="M345" s="50">
        <v>133.13798590593078</v>
      </c>
      <c r="N345" s="50">
        <v>24.199914146187435</v>
      </c>
      <c r="O345" s="50">
        <v>133.13798590593078</v>
      </c>
      <c r="P345" s="50">
        <v>54.404430118332385</v>
      </c>
      <c r="Q345" s="50">
        <v>133.13798590593078</v>
      </c>
      <c r="R345" s="50">
        <v>125.10720171709021</v>
      </c>
      <c r="S345" s="50">
        <v>133.13798590593078</v>
      </c>
      <c r="T345" s="50">
        <v>76.94885809621988</v>
      </c>
      <c r="U345" s="50">
        <v>133.13798590593078</v>
      </c>
    </row>
    <row r="346" spans="1:21">
      <c r="A346" s="52" t="s">
        <v>36</v>
      </c>
      <c r="B346" s="50">
        <v>44.095090462223808</v>
      </c>
      <c r="C346" s="50">
        <v>72.874710457634137</v>
      </c>
      <c r="D346" s="50">
        <v>36.124894157361815</v>
      </c>
      <c r="E346" s="50">
        <v>78.855892327362525</v>
      </c>
      <c r="F346" s="50">
        <v>72.59572761429483</v>
      </c>
      <c r="G346" s="50">
        <v>75.071770361421542</v>
      </c>
      <c r="H346" s="50">
        <v>49.633572434631517</v>
      </c>
      <c r="I346" s="50">
        <v>75.064518024582071</v>
      </c>
      <c r="J346" s="50">
        <v>107.93171434611423</v>
      </c>
      <c r="K346" s="50">
        <v>85.109748493642499</v>
      </c>
      <c r="L346" s="50">
        <v>71.669204997986739</v>
      </c>
      <c r="M346" s="50">
        <v>79.154932787483247</v>
      </c>
      <c r="N346" s="50">
        <v>71.770361181756499</v>
      </c>
      <c r="O346" s="50">
        <v>79.154932787483247</v>
      </c>
      <c r="P346" s="50">
        <v>128.3631420830354</v>
      </c>
      <c r="Q346" s="50">
        <v>79.154932787483247</v>
      </c>
      <c r="R346" s="50">
        <v>121.83106116429045</v>
      </c>
      <c r="S346" s="50">
        <v>79.154932787483247</v>
      </c>
      <c r="T346" s="50">
        <v>143.98990075514052</v>
      </c>
      <c r="U346" s="50">
        <v>79.154932787483247</v>
      </c>
    </row>
    <row r="347" spans="1:21">
      <c r="A347" s="52" t="s">
        <v>37</v>
      </c>
      <c r="B347" s="50">
        <v>19.927328947252878</v>
      </c>
      <c r="C347" s="50">
        <v>49.214670114560668</v>
      </c>
      <c r="D347" s="50">
        <v>7.3740072945284183</v>
      </c>
      <c r="E347" s="50">
        <v>54.034882875710089</v>
      </c>
      <c r="F347" s="50">
        <v>15.344457966468836</v>
      </c>
      <c r="G347" s="50">
        <v>60.55812117670591</v>
      </c>
      <c r="H347" s="50">
        <v>21.85570737607852</v>
      </c>
      <c r="I347" s="50">
        <v>103.19077799848365</v>
      </c>
      <c r="J347" s="50">
        <v>22.318917809037963</v>
      </c>
      <c r="K347" s="50">
        <v>118.6519474359383</v>
      </c>
      <c r="L347" s="50">
        <v>24.080375638236404</v>
      </c>
      <c r="M347" s="50">
        <v>64.744083413791742</v>
      </c>
      <c r="N347" s="50">
        <v>33.121722506608783</v>
      </c>
      <c r="O347" s="50">
        <v>64.744083413791742</v>
      </c>
      <c r="P347" s="50">
        <v>60.038330782981284</v>
      </c>
      <c r="Q347" s="50">
        <v>64.744083413791742</v>
      </c>
      <c r="R347" s="50">
        <v>77.369773811795937</v>
      </c>
      <c r="S347" s="50">
        <v>64.744083413791742</v>
      </c>
      <c r="T347" s="50">
        <v>67.164090699358908</v>
      </c>
      <c r="U347" s="50">
        <v>64.744083413791742</v>
      </c>
    </row>
    <row r="348" spans="1:21">
      <c r="A348" s="52" t="s">
        <v>38</v>
      </c>
      <c r="B348" s="50">
        <v>6.3175397177707131</v>
      </c>
      <c r="C348" s="50">
        <v>29.691268416248484</v>
      </c>
      <c r="D348" s="50">
        <v>7.9845940364513286</v>
      </c>
      <c r="E348" s="50">
        <v>16.161173204487351</v>
      </c>
      <c r="F348" s="50">
        <v>9.0936077977295167</v>
      </c>
      <c r="G348" s="50">
        <v>16.961714787900625</v>
      </c>
      <c r="H348" s="50">
        <v>11.810029290185629</v>
      </c>
      <c r="I348" s="50">
        <v>8.3945668841739653</v>
      </c>
      <c r="J348" s="50">
        <v>12.457783609940707</v>
      </c>
      <c r="K348" s="50">
        <v>9.7640798439688723</v>
      </c>
      <c r="L348" s="50">
        <v>38.625843294251993</v>
      </c>
      <c r="M348" s="50">
        <v>13.094065632187574</v>
      </c>
      <c r="N348" s="50">
        <v>19.192392373643159</v>
      </c>
      <c r="O348" s="50">
        <v>13.094065632187574</v>
      </c>
      <c r="P348" s="50">
        <v>35.310246861088146</v>
      </c>
      <c r="Q348" s="50">
        <v>13.094065632187574</v>
      </c>
      <c r="R348" s="50">
        <v>29.057481043913587</v>
      </c>
      <c r="S348" s="50">
        <v>13.094065632187574</v>
      </c>
      <c r="T348" s="50">
        <v>23.551392550632109</v>
      </c>
      <c r="U348" s="50">
        <v>13.094065632187574</v>
      </c>
    </row>
    <row r="349" spans="1:21">
      <c r="A349" s="52" t="s">
        <v>39</v>
      </c>
      <c r="B349" s="50">
        <v>7.7280685893303778</v>
      </c>
      <c r="C349" s="50">
        <v>6.5357135032792346</v>
      </c>
      <c r="D349" s="50">
        <v>0.27489704592567799</v>
      </c>
      <c r="E349" s="50">
        <v>13.684039339484034</v>
      </c>
      <c r="F349" s="50">
        <v>1.4770234378574445</v>
      </c>
      <c r="G349" s="50">
        <v>5.4740094574980551</v>
      </c>
      <c r="H349" s="50">
        <v>1.386499781760516</v>
      </c>
      <c r="I349" s="50">
        <v>6.9897902660095204</v>
      </c>
      <c r="J349" s="50">
        <v>5.8189784066120529</v>
      </c>
      <c r="K349" s="50">
        <v>7.9950652202983843</v>
      </c>
      <c r="L349" s="50">
        <v>4.5403964302944395</v>
      </c>
      <c r="M349" s="50">
        <v>9.5531844808846582</v>
      </c>
      <c r="N349" s="50">
        <v>1.5266435255940487</v>
      </c>
      <c r="O349" s="50">
        <v>9.5531844808846582</v>
      </c>
      <c r="P349" s="50">
        <v>1.417132201259391</v>
      </c>
      <c r="Q349" s="50">
        <v>9.5531844808846582</v>
      </c>
      <c r="R349" s="50">
        <v>2.370810529619336</v>
      </c>
      <c r="S349" s="50">
        <v>9.5531844808846582</v>
      </c>
      <c r="T349" s="50">
        <v>1.8338915500789603</v>
      </c>
      <c r="U349" s="50">
        <v>9.5531844808846582</v>
      </c>
    </row>
    <row r="350" spans="1:21">
      <c r="A350" s="52" t="s">
        <v>40</v>
      </c>
      <c r="B350" s="50">
        <v>13.058537098482301</v>
      </c>
      <c r="C350" s="50">
        <v>38.851602012522783</v>
      </c>
      <c r="D350" s="50">
        <v>13.264013332377381</v>
      </c>
      <c r="E350" s="50">
        <v>62.515787577539989</v>
      </c>
      <c r="F350" s="50">
        <v>12.001489569902724</v>
      </c>
      <c r="G350" s="50">
        <v>47.313922111738179</v>
      </c>
      <c r="H350" s="50">
        <v>32.734938999373249</v>
      </c>
      <c r="I350" s="50">
        <v>65.926769624668395</v>
      </c>
      <c r="J350" s="50">
        <v>26.101465685219111</v>
      </c>
      <c r="K350" s="50">
        <v>62.010916996825834</v>
      </c>
      <c r="L350" s="50">
        <v>22.231365227199184</v>
      </c>
      <c r="M350" s="50">
        <v>91.198446405873639</v>
      </c>
      <c r="N350" s="50">
        <v>54.892705411610201</v>
      </c>
      <c r="O350" s="50">
        <v>91.198446405873639</v>
      </c>
      <c r="P350" s="50">
        <v>75.30634206934873</v>
      </c>
      <c r="Q350" s="50">
        <v>91.198446405873639</v>
      </c>
      <c r="R350" s="50">
        <v>73.133948783312292</v>
      </c>
      <c r="S350" s="50">
        <v>91.198446405873639</v>
      </c>
      <c r="T350" s="50">
        <v>133.29863883224468</v>
      </c>
      <c r="U350" s="50">
        <v>91.198446405873639</v>
      </c>
    </row>
    <row r="351" spans="1:21">
      <c r="A351" s="52" t="s">
        <v>41</v>
      </c>
      <c r="B351" s="50">
        <v>1.0429550105754841</v>
      </c>
      <c r="C351" s="50">
        <v>0.38257087664752237</v>
      </c>
      <c r="D351" s="50">
        <v>6.5169703954080651</v>
      </c>
      <c r="E351" s="50">
        <v>10.393104853498196</v>
      </c>
      <c r="F351" s="50">
        <v>5.3981685528928596</v>
      </c>
      <c r="G351" s="50">
        <v>2.6235115407283374</v>
      </c>
      <c r="H351" s="50">
        <v>4.0653827451959659</v>
      </c>
      <c r="I351" s="50">
        <v>7.5233269494990278</v>
      </c>
      <c r="J351" s="50">
        <v>5.1398368151182501</v>
      </c>
      <c r="K351" s="50">
        <v>14.276801364253929</v>
      </c>
      <c r="L351" s="50">
        <v>11.762600495500385</v>
      </c>
      <c r="M351" s="50">
        <v>3.5107734577854037</v>
      </c>
      <c r="N351" s="50">
        <v>6.5020539680647342</v>
      </c>
      <c r="O351" s="50">
        <v>3.5107734577854037</v>
      </c>
      <c r="P351" s="50">
        <v>14.333158418306679</v>
      </c>
      <c r="Q351" s="50">
        <v>3.5107734577854037</v>
      </c>
      <c r="R351" s="50">
        <v>11.439675656276815</v>
      </c>
      <c r="S351" s="50">
        <v>3.5107734577854037</v>
      </c>
      <c r="T351" s="50">
        <v>17.133577625687494</v>
      </c>
      <c r="U351" s="50">
        <v>3.5107734577854037</v>
      </c>
    </row>
    <row r="352" spans="1:21">
      <c r="A352" s="52" t="s">
        <v>42</v>
      </c>
      <c r="B352" s="50">
        <v>2.1957162756683544</v>
      </c>
      <c r="C352" s="50">
        <v>17.68590562428318</v>
      </c>
      <c r="D352" s="50">
        <v>4.6502122618447936</v>
      </c>
      <c r="E352" s="50">
        <v>14.009770781809825</v>
      </c>
      <c r="F352" s="50">
        <v>3.3201488252352491</v>
      </c>
      <c r="G352" s="50">
        <v>17.065547275413422</v>
      </c>
      <c r="H352" s="50">
        <v>3.9480048925071345</v>
      </c>
      <c r="I352" s="50">
        <v>20.399808294664975</v>
      </c>
      <c r="J352" s="50">
        <v>9.8283115935325327</v>
      </c>
      <c r="K352" s="50">
        <v>27.24439677219231</v>
      </c>
      <c r="L352" s="50">
        <v>5.3334378500382149</v>
      </c>
      <c r="M352" s="50">
        <v>21.526452130591998</v>
      </c>
      <c r="N352" s="50">
        <v>8.531601831329592</v>
      </c>
      <c r="O352" s="50">
        <v>21.526452130591998</v>
      </c>
      <c r="P352" s="50">
        <v>10.558412964161329</v>
      </c>
      <c r="Q352" s="50">
        <v>21.526452130591998</v>
      </c>
      <c r="R352" s="50">
        <v>13.589900114755105</v>
      </c>
      <c r="S352" s="50">
        <v>21.526452130591998</v>
      </c>
      <c r="T352" s="50">
        <v>17.504206730812026</v>
      </c>
      <c r="U352" s="50">
        <v>21.526452130591998</v>
      </c>
    </row>
    <row r="353" spans="1:23">
      <c r="A353" s="52" t="s">
        <v>43</v>
      </c>
      <c r="B353" s="50">
        <v>14.306462747567593</v>
      </c>
      <c r="C353" s="50">
        <v>37.678851922497962</v>
      </c>
      <c r="D353" s="50">
        <v>11.556146844370142</v>
      </c>
      <c r="E353" s="50">
        <v>34.074310706785901</v>
      </c>
      <c r="F353" s="50">
        <v>13.227705625859977</v>
      </c>
      <c r="G353" s="50">
        <v>32.426852779382195</v>
      </c>
      <c r="H353" s="50">
        <v>15.229931908980912</v>
      </c>
      <c r="I353" s="50">
        <v>64.771619788417041</v>
      </c>
      <c r="J353" s="50">
        <v>24.960468833555751</v>
      </c>
      <c r="K353" s="50">
        <v>31.289882216149362</v>
      </c>
      <c r="L353" s="50">
        <v>18.411766599027001</v>
      </c>
      <c r="M353" s="50">
        <v>63.594970857943579</v>
      </c>
      <c r="N353" s="50">
        <v>14.911695279588379</v>
      </c>
      <c r="O353" s="50">
        <v>63.594970857943579</v>
      </c>
      <c r="P353" s="50">
        <v>81.326439690394537</v>
      </c>
      <c r="Q353" s="50">
        <v>63.594970857943579</v>
      </c>
      <c r="R353" s="50">
        <v>60.910795568545211</v>
      </c>
      <c r="S353" s="50">
        <v>63.594970857943579</v>
      </c>
      <c r="T353" s="50">
        <v>84.904396999615614</v>
      </c>
      <c r="U353" s="50">
        <v>63.594970857943579</v>
      </c>
    </row>
    <row r="354" spans="1:23">
      <c r="A354" s="52" t="s">
        <v>44</v>
      </c>
      <c r="B354" s="50">
        <v>20.452570622516291</v>
      </c>
      <c r="C354" s="50">
        <v>40.499004457812596</v>
      </c>
      <c r="D354" s="50">
        <v>20.278003701886718</v>
      </c>
      <c r="E354" s="50">
        <v>60.228738308893504</v>
      </c>
      <c r="F354" s="50">
        <v>17.303064917241873</v>
      </c>
      <c r="G354" s="50">
        <v>61.710871236895223</v>
      </c>
      <c r="H354" s="50">
        <v>43.364065343687763</v>
      </c>
      <c r="I354" s="50">
        <v>74.800969672019846</v>
      </c>
      <c r="J354" s="50">
        <v>78.105994996310216</v>
      </c>
      <c r="K354" s="50">
        <v>46.755209155884394</v>
      </c>
      <c r="L354" s="50">
        <v>99.371250092824596</v>
      </c>
      <c r="M354" s="50">
        <v>43.88010284527418</v>
      </c>
      <c r="N354" s="50">
        <v>93.741431668362623</v>
      </c>
      <c r="O354" s="50">
        <v>43.88010284527418</v>
      </c>
      <c r="P354" s="50">
        <v>148.46823250480463</v>
      </c>
      <c r="Q354" s="50">
        <v>43.88010284527418</v>
      </c>
      <c r="R354" s="50">
        <v>158.59228373548802</v>
      </c>
      <c r="S354" s="50">
        <v>43.88010284527418</v>
      </c>
      <c r="T354" s="50">
        <v>141.31054576490658</v>
      </c>
      <c r="U354" s="50">
        <v>43.88010284527418</v>
      </c>
    </row>
    <row r="355" spans="1:23">
      <c r="A355" s="52" t="s">
        <v>45</v>
      </c>
      <c r="B355" s="50">
        <v>22.164216554520348</v>
      </c>
      <c r="C355" s="50">
        <v>64.104817464788042</v>
      </c>
      <c r="D355" s="50">
        <v>19.384357885323364</v>
      </c>
      <c r="E355" s="50">
        <v>75.333046789475361</v>
      </c>
      <c r="F355" s="50">
        <v>12.899356630479785</v>
      </c>
      <c r="G355" s="50">
        <v>85.312954703572174</v>
      </c>
      <c r="H355" s="50">
        <v>29.609589419370923</v>
      </c>
      <c r="I355" s="50">
        <v>78.792614489237607</v>
      </c>
      <c r="J355" s="50">
        <v>20.481946959282752</v>
      </c>
      <c r="K355" s="50">
        <v>78.809193577625805</v>
      </c>
      <c r="L355" s="50">
        <v>36.814187780885781</v>
      </c>
      <c r="M355" s="50">
        <v>81.428113809071419</v>
      </c>
      <c r="N355" s="50">
        <v>42.396226898827017</v>
      </c>
      <c r="O355" s="50">
        <v>81.428113809071419</v>
      </c>
      <c r="P355" s="50">
        <v>77.795333165307198</v>
      </c>
      <c r="Q355" s="50">
        <v>81.428113809071419</v>
      </c>
      <c r="R355" s="50">
        <v>137.73015532871818</v>
      </c>
      <c r="S355" s="50">
        <v>81.428113809071419</v>
      </c>
      <c r="T355" s="50">
        <v>89.647865987398873</v>
      </c>
      <c r="U355" s="50">
        <v>81.428113809071419</v>
      </c>
    </row>
    <row r="356" spans="1:23">
      <c r="A356" s="52" t="s">
        <v>46</v>
      </c>
      <c r="B356" s="50">
        <v>41.517120209368166</v>
      </c>
      <c r="C356" s="50">
        <v>183.15747667430063</v>
      </c>
      <c r="D356" s="50">
        <v>45.75229442320434</v>
      </c>
      <c r="E356" s="50">
        <v>120.05876258640448</v>
      </c>
      <c r="F356" s="50">
        <v>57.402062334119911</v>
      </c>
      <c r="G356" s="50">
        <v>182.19388674072945</v>
      </c>
      <c r="H356" s="50">
        <v>66.843585262171572</v>
      </c>
      <c r="I356" s="50">
        <v>135.17278221971941</v>
      </c>
      <c r="J356" s="50">
        <v>42.515589180574139</v>
      </c>
      <c r="K356" s="50">
        <v>206.00744610547616</v>
      </c>
      <c r="L356" s="50">
        <v>55.267947598117225</v>
      </c>
      <c r="M356" s="50">
        <v>182.76272018893573</v>
      </c>
      <c r="N356" s="50">
        <v>94.089020109919531</v>
      </c>
      <c r="O356" s="50">
        <v>182.76272018893573</v>
      </c>
      <c r="P356" s="50">
        <v>133.05833820957704</v>
      </c>
      <c r="Q356" s="50">
        <v>182.76272018893573</v>
      </c>
      <c r="R356" s="50">
        <v>186.91882440909083</v>
      </c>
      <c r="S356" s="50">
        <v>182.76272018893573</v>
      </c>
      <c r="T356" s="50">
        <v>99.967295002638707</v>
      </c>
      <c r="U356" s="50">
        <v>182.76272018893573</v>
      </c>
    </row>
    <row r="357" spans="1:23">
      <c r="A357" s="52" t="s">
        <v>47</v>
      </c>
      <c r="B357" s="50">
        <v>26.868110557908029</v>
      </c>
      <c r="C357" s="50">
        <v>126.03417570906495</v>
      </c>
      <c r="D357" s="50">
        <v>24.094414782280708</v>
      </c>
      <c r="E357" s="50">
        <v>80.03968460486935</v>
      </c>
      <c r="F357" s="50">
        <v>12.858679946176688</v>
      </c>
      <c r="G357" s="50">
        <v>100.71685147015359</v>
      </c>
      <c r="H357" s="50">
        <v>22.828828684260007</v>
      </c>
      <c r="I357" s="50">
        <v>152.5413838391805</v>
      </c>
      <c r="J357" s="50">
        <v>29.879694632502446</v>
      </c>
      <c r="K357" s="50">
        <v>176.5654972358322</v>
      </c>
      <c r="L357" s="50">
        <v>18.828220757784901</v>
      </c>
      <c r="M357" s="50">
        <v>117.00941332819625</v>
      </c>
      <c r="N357" s="50">
        <v>46.598875842579233</v>
      </c>
      <c r="O357" s="50">
        <v>117.00941332819625</v>
      </c>
      <c r="P357" s="50">
        <v>117.54159382857273</v>
      </c>
      <c r="Q357" s="50">
        <v>117.00941332819625</v>
      </c>
      <c r="R357" s="50">
        <v>82.738301557750063</v>
      </c>
      <c r="S357" s="50">
        <v>117.00941332819625</v>
      </c>
      <c r="T357" s="50">
        <v>218.2391049488993</v>
      </c>
      <c r="U357" s="50">
        <v>117.00941332819625</v>
      </c>
    </row>
    <row r="358" spans="1:23">
      <c r="A358" s="52" t="s">
        <v>48</v>
      </c>
      <c r="B358" s="50">
        <v>31.570884177129514</v>
      </c>
      <c r="C358" s="50">
        <v>39.895655585026262</v>
      </c>
      <c r="D358" s="50">
        <v>6.7619583291533223</v>
      </c>
      <c r="E358" s="50">
        <v>12.037923429411867</v>
      </c>
      <c r="F358" s="50">
        <v>29.780652813390205</v>
      </c>
      <c r="G358" s="50">
        <v>30.799415581270079</v>
      </c>
      <c r="H358" s="50">
        <v>24.486941356307121</v>
      </c>
      <c r="I358" s="50">
        <v>28.655089363718357</v>
      </c>
      <c r="J358" s="50">
        <v>28.93686870014761</v>
      </c>
      <c r="K358" s="50">
        <v>13.014462158358679</v>
      </c>
      <c r="L358" s="50">
        <v>13.471390361680784</v>
      </c>
      <c r="M358" s="50">
        <v>17.171102530247005</v>
      </c>
      <c r="N358" s="50">
        <v>19.320843069897457</v>
      </c>
      <c r="O358" s="50">
        <v>17.171102530247005</v>
      </c>
      <c r="P358" s="50">
        <v>38.042602974816774</v>
      </c>
      <c r="Q358" s="50">
        <v>17.171102530247005</v>
      </c>
      <c r="R358" s="50">
        <v>45.777704264707182</v>
      </c>
      <c r="S358" s="50">
        <v>17.171102530247005</v>
      </c>
      <c r="T358" s="50">
        <v>38.400138605518968</v>
      </c>
      <c r="U358" s="50">
        <v>17.171102530247005</v>
      </c>
    </row>
    <row r="359" spans="1:23">
      <c r="A359" s="52" t="s">
        <v>49</v>
      </c>
      <c r="B359" s="50">
        <v>29.502871125051264</v>
      </c>
      <c r="C359" s="50">
        <v>29.595526379621209</v>
      </c>
      <c r="D359" s="50">
        <v>17.224944296731454</v>
      </c>
      <c r="E359" s="50">
        <v>45.164647187225484</v>
      </c>
      <c r="F359" s="50">
        <v>21.567151990829419</v>
      </c>
      <c r="G359" s="50">
        <v>78.90640704580241</v>
      </c>
      <c r="H359" s="50">
        <v>47.992011139624658</v>
      </c>
      <c r="I359" s="50">
        <v>75.97388703800614</v>
      </c>
      <c r="J359" s="50">
        <v>34.737941369134163</v>
      </c>
      <c r="K359" s="50">
        <v>75.177931328701192</v>
      </c>
      <c r="L359" s="50">
        <v>22.966594232858196</v>
      </c>
      <c r="M359" s="50">
        <v>49.131139897114764</v>
      </c>
      <c r="N359" s="50">
        <v>29.249950911539671</v>
      </c>
      <c r="O359" s="50">
        <v>49.131139897114764</v>
      </c>
      <c r="P359" s="50">
        <v>39.951310532142962</v>
      </c>
      <c r="Q359" s="50">
        <v>49.131139897114764</v>
      </c>
      <c r="R359" s="50">
        <v>32.518383536680766</v>
      </c>
      <c r="S359" s="50">
        <v>49.131139897114764</v>
      </c>
      <c r="T359" s="50">
        <v>36.040302481577314</v>
      </c>
      <c r="U359" s="50">
        <v>49.131139897114764</v>
      </c>
    </row>
    <row r="360" spans="1:23">
      <c r="A360" s="52" t="s">
        <v>50</v>
      </c>
      <c r="B360" s="50">
        <v>33.443993704566182</v>
      </c>
      <c r="C360" s="50">
        <v>183.86619664845264</v>
      </c>
      <c r="D360" s="50">
        <v>32.880822789297433</v>
      </c>
      <c r="E360" s="50">
        <v>164.70804629337459</v>
      </c>
      <c r="F360" s="50">
        <v>46.165302405836606</v>
      </c>
      <c r="G360" s="50">
        <v>184.0759294960034</v>
      </c>
      <c r="H360" s="50">
        <v>71.090517275973127</v>
      </c>
      <c r="I360" s="50">
        <v>230.51234522560216</v>
      </c>
      <c r="J360" s="50">
        <v>37.444215271244175</v>
      </c>
      <c r="K360" s="50">
        <v>282.34407325394432</v>
      </c>
      <c r="L360" s="50">
        <v>45.809563618596989</v>
      </c>
      <c r="M360" s="50">
        <v>195.02810626424287</v>
      </c>
      <c r="N360" s="50">
        <v>85.314444989033433</v>
      </c>
      <c r="O360" s="50">
        <v>195.02810626424287</v>
      </c>
      <c r="P360" s="50">
        <v>82.629487454886004</v>
      </c>
      <c r="Q360" s="50">
        <v>195.02810626424287</v>
      </c>
      <c r="R360" s="50">
        <v>218.16075856598604</v>
      </c>
      <c r="S360" s="50">
        <v>195.02810626424287</v>
      </c>
      <c r="T360" s="50">
        <v>190.45120148803679</v>
      </c>
      <c r="U360" s="50">
        <v>195.02810626424287</v>
      </c>
    </row>
    <row r="361" spans="1:23">
      <c r="A361" s="52" t="s">
        <v>51</v>
      </c>
      <c r="B361" s="50">
        <v>486</v>
      </c>
      <c r="C361" s="50">
        <v>0</v>
      </c>
      <c r="D361" s="50">
        <v>486</v>
      </c>
      <c r="E361" s="50">
        <v>0</v>
      </c>
      <c r="F361" s="50">
        <v>486</v>
      </c>
      <c r="G361" s="50">
        <v>0</v>
      </c>
      <c r="H361" s="50">
        <v>486</v>
      </c>
      <c r="I361" s="50">
        <v>0</v>
      </c>
      <c r="J361" s="50">
        <v>486</v>
      </c>
      <c r="K361" s="50">
        <v>0</v>
      </c>
      <c r="L361" s="50">
        <v>443</v>
      </c>
      <c r="M361" s="50">
        <v>0</v>
      </c>
      <c r="N361" s="50">
        <v>443</v>
      </c>
      <c r="O361" s="50">
        <v>0</v>
      </c>
      <c r="P361" s="50">
        <v>443</v>
      </c>
      <c r="Q361" s="50">
        <v>0</v>
      </c>
      <c r="R361" s="50">
        <v>443</v>
      </c>
      <c r="S361" s="50">
        <v>0</v>
      </c>
      <c r="T361" s="50">
        <v>443</v>
      </c>
      <c r="U361" s="50">
        <v>0</v>
      </c>
    </row>
    <row r="362" spans="1:23">
      <c r="A362" s="52" t="s">
        <v>4</v>
      </c>
      <c r="B362" s="51">
        <v>1011.104491427756</v>
      </c>
      <c r="C362" s="51">
        <v>2135.0245926885077</v>
      </c>
      <c r="D362" s="51">
        <v>952.82651084635745</v>
      </c>
      <c r="E362" s="51">
        <v>1974.0657938090203</v>
      </c>
      <c r="F362" s="51">
        <v>1057.0085261846521</v>
      </c>
      <c r="G362" s="51">
        <v>2386.3383368173736</v>
      </c>
      <c r="H362" s="51">
        <v>1335.7472432259901</v>
      </c>
      <c r="I362" s="51">
        <v>2581.3843922194656</v>
      </c>
      <c r="J362" s="51">
        <v>1346.7225135893882</v>
      </c>
      <c r="K362" s="51">
        <v>2536.5314454031463</v>
      </c>
      <c r="L362" s="51">
        <v>1469.3845021456075</v>
      </c>
      <c r="M362" s="51">
        <v>2425.2458055224633</v>
      </c>
      <c r="N362" s="51">
        <v>1807.9892553913462</v>
      </c>
      <c r="O362" s="51">
        <v>2425.2458055224633</v>
      </c>
      <c r="P362" s="51">
        <v>2399.3527344092745</v>
      </c>
      <c r="Q362" s="51">
        <v>2425.2458055224633</v>
      </c>
      <c r="R362" s="51">
        <v>2685.4453126657309</v>
      </c>
      <c r="S362" s="51">
        <v>2425.2458055224633</v>
      </c>
      <c r="T362" s="51">
        <v>3024.874614189443</v>
      </c>
      <c r="U362" s="51">
        <v>2425.2458055224633</v>
      </c>
    </row>
    <row r="363" spans="1:23">
      <c r="A363" s="30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2"/>
      <c r="W363" s="32"/>
    </row>
    <row r="364" spans="1:23">
      <c r="A364" s="74" t="s">
        <v>90</v>
      </c>
      <c r="B364" s="74"/>
      <c r="C364" s="74"/>
      <c r="D364" s="74"/>
      <c r="E364" s="74"/>
      <c r="F364" s="74"/>
      <c r="G364" s="74"/>
      <c r="H364" s="74"/>
      <c r="I364" s="74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</row>
    <row r="365" spans="1:23">
      <c r="A365" s="27"/>
      <c r="B365" s="75">
        <v>2026</v>
      </c>
      <c r="C365" s="75"/>
      <c r="D365" s="75">
        <v>2027</v>
      </c>
      <c r="E365" s="75"/>
      <c r="F365" s="75">
        <v>2028</v>
      </c>
      <c r="G365" s="75"/>
      <c r="H365" s="75">
        <v>2029</v>
      </c>
      <c r="I365" s="75"/>
      <c r="J365" s="75">
        <v>2030</v>
      </c>
      <c r="K365" s="75"/>
      <c r="L365" s="75">
        <v>2031</v>
      </c>
      <c r="M365" s="75"/>
      <c r="N365" s="75">
        <v>2032</v>
      </c>
      <c r="O365" s="75"/>
      <c r="P365" s="75">
        <v>2033</v>
      </c>
      <c r="Q365" s="75"/>
      <c r="R365" s="75">
        <v>2034</v>
      </c>
      <c r="S365" s="75"/>
      <c r="T365" s="75">
        <v>2035</v>
      </c>
      <c r="U365" s="75"/>
      <c r="V365" s="75" t="s">
        <v>52</v>
      </c>
      <c r="W365" s="75"/>
    </row>
    <row r="366" spans="1:23" ht="36.75" customHeight="1">
      <c r="A366" s="49" t="s">
        <v>23</v>
      </c>
      <c r="B366" s="49" t="s">
        <v>24</v>
      </c>
      <c r="C366" s="49" t="s">
        <v>2</v>
      </c>
      <c r="D366" s="49" t="s">
        <v>24</v>
      </c>
      <c r="E366" s="49" t="s">
        <v>2</v>
      </c>
      <c r="F366" s="49" t="s">
        <v>24</v>
      </c>
      <c r="G366" s="49" t="s">
        <v>2</v>
      </c>
      <c r="H366" s="49" t="s">
        <v>24</v>
      </c>
      <c r="I366" s="49" t="s">
        <v>2</v>
      </c>
      <c r="J366" s="49" t="s">
        <v>24</v>
      </c>
      <c r="K366" s="49" t="s">
        <v>2</v>
      </c>
      <c r="L366" s="49" t="s">
        <v>24</v>
      </c>
      <c r="M366" s="49" t="s">
        <v>2</v>
      </c>
      <c r="N366" s="49" t="s">
        <v>24</v>
      </c>
      <c r="O366" s="49" t="s">
        <v>2</v>
      </c>
      <c r="P366" s="49" t="s">
        <v>24</v>
      </c>
      <c r="Q366" s="49" t="s">
        <v>2</v>
      </c>
      <c r="R366" s="49" t="s">
        <v>24</v>
      </c>
      <c r="S366" s="49" t="s">
        <v>2</v>
      </c>
      <c r="T366" s="49" t="s">
        <v>24</v>
      </c>
      <c r="U366" s="49" t="s">
        <v>2</v>
      </c>
      <c r="V366" s="49" t="s">
        <v>24</v>
      </c>
      <c r="W366" s="49" t="s">
        <v>2</v>
      </c>
    </row>
    <row r="367" spans="1:23">
      <c r="A367" s="52" t="s">
        <v>25</v>
      </c>
      <c r="B367" s="50">
        <v>34.381863999894257</v>
      </c>
      <c r="C367" s="50">
        <v>31.828626001356206</v>
      </c>
      <c r="D367" s="50">
        <v>35.220570811104842</v>
      </c>
      <c r="E367" s="50">
        <v>31.828626001356206</v>
      </c>
      <c r="F367" s="50">
        <v>15.296193804172612</v>
      </c>
      <c r="G367" s="50">
        <v>31.828626001356206</v>
      </c>
      <c r="H367" s="50">
        <v>21.162063460676467</v>
      </c>
      <c r="I367" s="50">
        <v>31.828626001356206</v>
      </c>
      <c r="J367" s="50">
        <v>29.450686847189989</v>
      </c>
      <c r="K367" s="50">
        <v>31.828626001356206</v>
      </c>
      <c r="L367" s="50">
        <v>13.989868743143033</v>
      </c>
      <c r="M367" s="50">
        <v>31.103392347727087</v>
      </c>
      <c r="N367" s="50">
        <v>13.938663062690971</v>
      </c>
      <c r="O367" s="50">
        <v>31.103392347727087</v>
      </c>
      <c r="P367" s="50">
        <v>20.99960189379652</v>
      </c>
      <c r="Q367" s="50">
        <v>31.103392347727087</v>
      </c>
      <c r="R367" s="50">
        <v>14.590032323411709</v>
      </c>
      <c r="S367" s="50">
        <v>31.103392347727087</v>
      </c>
      <c r="T367" s="50">
        <v>4.3845575341925596</v>
      </c>
      <c r="U367" s="50">
        <v>31.103392347727087</v>
      </c>
      <c r="V367" s="67">
        <v>342.49080011139353</v>
      </c>
      <c r="W367" s="50">
        <v>632.8078516521017</v>
      </c>
    </row>
    <row r="368" spans="1:23">
      <c r="A368" s="52" t="s">
        <v>26</v>
      </c>
      <c r="B368" s="50">
        <v>94.129332954694192</v>
      </c>
      <c r="C368" s="50">
        <v>44.58937246358073</v>
      </c>
      <c r="D368" s="50">
        <v>56.154458774463158</v>
      </c>
      <c r="E368" s="50">
        <v>44.58937246358073</v>
      </c>
      <c r="F368" s="50">
        <v>71.951496446489742</v>
      </c>
      <c r="G368" s="50">
        <v>44.58937246358073</v>
      </c>
      <c r="H368" s="50">
        <v>73.393676418937034</v>
      </c>
      <c r="I368" s="50">
        <v>44.58937246358073</v>
      </c>
      <c r="J368" s="50">
        <v>69.364499542532755</v>
      </c>
      <c r="K368" s="50">
        <v>44.58937246358073</v>
      </c>
      <c r="L368" s="50">
        <v>99.686635311997065</v>
      </c>
      <c r="M368" s="50">
        <v>45.904836164977986</v>
      </c>
      <c r="N368" s="50">
        <v>94.071620951813159</v>
      </c>
      <c r="O368" s="50">
        <v>45.904836164977986</v>
      </c>
      <c r="P368" s="50">
        <v>166.00469999028667</v>
      </c>
      <c r="Q368" s="50">
        <v>45.904836164977986</v>
      </c>
      <c r="R368" s="50">
        <v>80.120323182969756</v>
      </c>
      <c r="S368" s="50">
        <v>45.904836164977986</v>
      </c>
      <c r="T368" s="50">
        <v>68.615757615663171</v>
      </c>
      <c r="U368" s="50">
        <v>45.904836164977986</v>
      </c>
      <c r="V368" s="50">
        <v>1286.5615497244364</v>
      </c>
      <c r="W368" s="50">
        <v>893.30153727024583</v>
      </c>
    </row>
    <row r="369" spans="1:23">
      <c r="A369" s="52" t="s">
        <v>27</v>
      </c>
      <c r="B369" s="50">
        <v>216.02774917473536</v>
      </c>
      <c r="C369" s="50">
        <v>181.17905135469798</v>
      </c>
      <c r="D369" s="50">
        <v>241.81039127585797</v>
      </c>
      <c r="E369" s="50">
        <v>181.17905135469798</v>
      </c>
      <c r="F369" s="50">
        <v>190.34850967608904</v>
      </c>
      <c r="G369" s="50">
        <v>181.17905135469798</v>
      </c>
      <c r="H369" s="50">
        <v>206.48114536429262</v>
      </c>
      <c r="I369" s="50">
        <v>181.17905135469798</v>
      </c>
      <c r="J369" s="50">
        <v>199.14738364518684</v>
      </c>
      <c r="K369" s="50">
        <v>181.17905135469798</v>
      </c>
      <c r="L369" s="50">
        <v>191.07615463039519</v>
      </c>
      <c r="M369" s="50">
        <v>187.7280884831639</v>
      </c>
      <c r="N369" s="50">
        <v>255.95878191853541</v>
      </c>
      <c r="O369" s="50">
        <v>187.7280884831639</v>
      </c>
      <c r="P369" s="50">
        <v>233.62191387944193</v>
      </c>
      <c r="Q369" s="50">
        <v>187.7280884831639</v>
      </c>
      <c r="R369" s="50">
        <v>238.83446711936929</v>
      </c>
      <c r="S369" s="50">
        <v>187.7280884831639</v>
      </c>
      <c r="T369" s="50">
        <v>349.68220933764673</v>
      </c>
      <c r="U369" s="50">
        <v>187.7280884831639</v>
      </c>
      <c r="V369" s="50">
        <v>3309.553987961121</v>
      </c>
      <c r="W369" s="50">
        <v>3708.4755418849795</v>
      </c>
    </row>
    <row r="370" spans="1:23">
      <c r="A370" s="52" t="s">
        <v>28</v>
      </c>
      <c r="B370" s="50">
        <v>279.7734784243541</v>
      </c>
      <c r="C370" s="50">
        <v>323.46314991609506</v>
      </c>
      <c r="D370" s="50">
        <v>276.78294277959367</v>
      </c>
      <c r="E370" s="50">
        <v>323.46314991609506</v>
      </c>
      <c r="F370" s="50">
        <v>250.69600914467011</v>
      </c>
      <c r="G370" s="50">
        <v>323.46314991609506</v>
      </c>
      <c r="H370" s="50">
        <v>187.12389440988144</v>
      </c>
      <c r="I370" s="50">
        <v>323.46314991609506</v>
      </c>
      <c r="J370" s="50">
        <v>248.58619904526989</v>
      </c>
      <c r="K370" s="50">
        <v>323.46314991609506</v>
      </c>
      <c r="L370" s="50">
        <v>268.18955964014179</v>
      </c>
      <c r="M370" s="50">
        <v>364.9114990866272</v>
      </c>
      <c r="N370" s="50">
        <v>336.32493127501579</v>
      </c>
      <c r="O370" s="50">
        <v>364.9114990866272</v>
      </c>
      <c r="P370" s="50">
        <v>237.22380636744475</v>
      </c>
      <c r="Q370" s="50">
        <v>364.9114990866272</v>
      </c>
      <c r="R370" s="50">
        <v>252.48623666691526</v>
      </c>
      <c r="S370" s="50">
        <v>364.9114990866272</v>
      </c>
      <c r="T370" s="50">
        <v>398.14021525857299</v>
      </c>
      <c r="U370" s="50">
        <v>364.9114990866272</v>
      </c>
      <c r="V370" s="50">
        <v>3784.0061143721018</v>
      </c>
      <c r="W370" s="50">
        <v>6740.8933669218586</v>
      </c>
    </row>
    <row r="371" spans="1:23">
      <c r="A371" s="52" t="s">
        <v>29</v>
      </c>
      <c r="B371" s="50">
        <v>76.154293485627008</v>
      </c>
      <c r="C371" s="50">
        <v>170.74379113229196</v>
      </c>
      <c r="D371" s="50">
        <v>43.121560019814822</v>
      </c>
      <c r="E371" s="50">
        <v>170.74379113229196</v>
      </c>
      <c r="F371" s="50">
        <v>52.610770758023001</v>
      </c>
      <c r="G371" s="50">
        <v>170.74379113229196</v>
      </c>
      <c r="H371" s="50">
        <v>68.664494120415128</v>
      </c>
      <c r="I371" s="50">
        <v>170.74379113229196</v>
      </c>
      <c r="J371" s="50">
        <v>53.689434982118357</v>
      </c>
      <c r="K371" s="50">
        <v>170.74379113229196</v>
      </c>
      <c r="L371" s="50">
        <v>81.891404431225524</v>
      </c>
      <c r="M371" s="50">
        <v>219.86467712138378</v>
      </c>
      <c r="N371" s="50">
        <v>73.32627708315799</v>
      </c>
      <c r="O371" s="50">
        <v>219.86467712138378</v>
      </c>
      <c r="P371" s="50">
        <v>101.54743595697384</v>
      </c>
      <c r="Q371" s="50">
        <v>219.86467712138378</v>
      </c>
      <c r="R371" s="50">
        <v>232.47821460802476</v>
      </c>
      <c r="S371" s="50">
        <v>219.86467712138378</v>
      </c>
      <c r="T371" s="50">
        <v>146.32999620301464</v>
      </c>
      <c r="U371" s="50">
        <v>219.86467712138378</v>
      </c>
      <c r="V371" s="50">
        <v>1250.8503870538732</v>
      </c>
      <c r="W371" s="50">
        <v>3837.0606634886785</v>
      </c>
    </row>
    <row r="372" spans="1:23">
      <c r="A372" s="52" t="s">
        <v>30</v>
      </c>
      <c r="B372" s="50">
        <v>1.0487721051028798</v>
      </c>
      <c r="C372" s="50">
        <v>15.797425937259348</v>
      </c>
      <c r="D372" s="50">
        <v>11.232653347268245</v>
      </c>
      <c r="E372" s="50">
        <v>15.797425937259348</v>
      </c>
      <c r="F372" s="50">
        <v>1.0547690546343871</v>
      </c>
      <c r="G372" s="50">
        <v>15.797425937259348</v>
      </c>
      <c r="H372" s="50">
        <v>6.0971571024370732</v>
      </c>
      <c r="I372" s="50">
        <v>15.797425937259348</v>
      </c>
      <c r="J372" s="50">
        <v>4.3168198860285738</v>
      </c>
      <c r="K372" s="50">
        <v>15.797425937259348</v>
      </c>
      <c r="L372" s="50">
        <v>18.058589166065797</v>
      </c>
      <c r="M372" s="50">
        <v>10.169071688790151</v>
      </c>
      <c r="N372" s="50">
        <v>0.75666047545251947</v>
      </c>
      <c r="O372" s="50">
        <v>10.169071688790151</v>
      </c>
      <c r="P372" s="50">
        <v>42.705285509392333</v>
      </c>
      <c r="Q372" s="50">
        <v>10.169071688790151</v>
      </c>
      <c r="R372" s="50">
        <v>23.539360047766404</v>
      </c>
      <c r="S372" s="50">
        <v>10.169071688790151</v>
      </c>
      <c r="T372" s="50">
        <v>5.501227750404043</v>
      </c>
      <c r="U372" s="50">
        <v>10.169071688790151</v>
      </c>
      <c r="V372" s="50">
        <v>160.93645097370734</v>
      </c>
      <c r="W372" s="50">
        <v>237.3493897338939</v>
      </c>
    </row>
    <row r="373" spans="1:23">
      <c r="A373" s="52" t="s">
        <v>31</v>
      </c>
      <c r="B373" s="50">
        <v>164.40153387384436</v>
      </c>
      <c r="C373" s="50">
        <v>237.30027082596914</v>
      </c>
      <c r="D373" s="50">
        <v>127.58522410875304</v>
      </c>
      <c r="E373" s="50">
        <v>237.30027082596914</v>
      </c>
      <c r="F373" s="50">
        <v>180.70765911778597</v>
      </c>
      <c r="G373" s="50">
        <v>237.30027082596914</v>
      </c>
      <c r="H373" s="50">
        <v>169.16556161583648</v>
      </c>
      <c r="I373" s="50">
        <v>237.30027082596914</v>
      </c>
      <c r="J373" s="50">
        <v>172.07383638007204</v>
      </c>
      <c r="K373" s="50">
        <v>237.30027082596914</v>
      </c>
      <c r="L373" s="50">
        <v>243.06225216366823</v>
      </c>
      <c r="M373" s="50">
        <v>221.83873418652274</v>
      </c>
      <c r="N373" s="50">
        <v>222.69481955734156</v>
      </c>
      <c r="O373" s="50">
        <v>221.83873418652274</v>
      </c>
      <c r="P373" s="50">
        <v>140.83911428019937</v>
      </c>
      <c r="Q373" s="50">
        <v>221.83873418652274</v>
      </c>
      <c r="R373" s="50">
        <v>227.76945627317903</v>
      </c>
      <c r="S373" s="50">
        <v>221.83873418652274</v>
      </c>
      <c r="T373" s="50">
        <v>326.27598832871229</v>
      </c>
      <c r="U373" s="50">
        <v>221.83873418652274</v>
      </c>
      <c r="V373" s="50">
        <v>2926.4438636110212</v>
      </c>
      <c r="W373" s="50">
        <v>4375.6829820986104</v>
      </c>
    </row>
    <row r="374" spans="1:23">
      <c r="A374" s="52" t="s">
        <v>32</v>
      </c>
      <c r="B374" s="50">
        <v>259.76348704743805</v>
      </c>
      <c r="C374" s="50">
        <v>108.92539757837748</v>
      </c>
      <c r="D374" s="50">
        <v>196.78992984367412</v>
      </c>
      <c r="E374" s="50">
        <v>108.92539757837748</v>
      </c>
      <c r="F374" s="50">
        <v>178.23567788541905</v>
      </c>
      <c r="G374" s="50">
        <v>108.92539757837748</v>
      </c>
      <c r="H374" s="50">
        <v>246.20764227881148</v>
      </c>
      <c r="I374" s="50">
        <v>108.92539757837748</v>
      </c>
      <c r="J374" s="50">
        <v>241.86809040615515</v>
      </c>
      <c r="K374" s="50">
        <v>108.92539757837748</v>
      </c>
      <c r="L374" s="50">
        <v>233.38220704443859</v>
      </c>
      <c r="M374" s="50">
        <v>144.25883046337643</v>
      </c>
      <c r="N374" s="50">
        <v>422.57385968028098</v>
      </c>
      <c r="O374" s="50">
        <v>144.25883046337643</v>
      </c>
      <c r="P374" s="50">
        <v>393.07384449711338</v>
      </c>
      <c r="Q374" s="50">
        <v>144.25883046337643</v>
      </c>
      <c r="R374" s="50">
        <v>357.82118039796916</v>
      </c>
      <c r="S374" s="50">
        <v>144.25883046337643</v>
      </c>
      <c r="T374" s="50">
        <v>592.14069156187338</v>
      </c>
      <c r="U374" s="50">
        <v>144.25883046337643</v>
      </c>
      <c r="V374" s="50">
        <v>4172.4437568629182</v>
      </c>
      <c r="W374" s="50">
        <v>2701.0632662251592</v>
      </c>
    </row>
    <row r="375" spans="1:23">
      <c r="A375" s="52" t="s">
        <v>33</v>
      </c>
      <c r="B375" s="50">
        <v>39.033755223241556</v>
      </c>
      <c r="C375" s="50">
        <v>8.7818423843360076</v>
      </c>
      <c r="D375" s="50">
        <v>25.094419066773501</v>
      </c>
      <c r="E375" s="50">
        <v>8.7818423843360076</v>
      </c>
      <c r="F375" s="50">
        <v>18.373801390963639</v>
      </c>
      <c r="G375" s="50">
        <v>8.7818423843360076</v>
      </c>
      <c r="H375" s="50">
        <v>33.71797366311894</v>
      </c>
      <c r="I375" s="50">
        <v>8.7818423843360076</v>
      </c>
      <c r="J375" s="50">
        <v>27.413200059281877</v>
      </c>
      <c r="K375" s="50">
        <v>8.7818423843360076</v>
      </c>
      <c r="L375" s="50">
        <v>25.395690036728393</v>
      </c>
      <c r="M375" s="50">
        <v>7.6027465274910018</v>
      </c>
      <c r="N375" s="50">
        <v>26.136884712390682</v>
      </c>
      <c r="O375" s="50">
        <v>7.6027465274910018</v>
      </c>
      <c r="P375" s="50">
        <v>10.394640671919245</v>
      </c>
      <c r="Q375" s="50">
        <v>7.6027465274910018</v>
      </c>
      <c r="R375" s="50">
        <v>33.539861849263794</v>
      </c>
      <c r="S375" s="50">
        <v>7.6027465274910018</v>
      </c>
      <c r="T375" s="50">
        <v>33.419619471811167</v>
      </c>
      <c r="U375" s="50">
        <v>7.6027465274910018</v>
      </c>
      <c r="V375" s="50">
        <v>433.03778117676706</v>
      </c>
      <c r="W375" s="50">
        <v>242.18094450122197</v>
      </c>
    </row>
    <row r="376" spans="1:23">
      <c r="A376" s="52" t="s">
        <v>34</v>
      </c>
      <c r="B376" s="50">
        <v>98.34082165176531</v>
      </c>
      <c r="C376" s="50">
        <v>60.660322955251367</v>
      </c>
      <c r="D376" s="50">
        <v>89.169820928454286</v>
      </c>
      <c r="E376" s="50">
        <v>60.660322955251367</v>
      </c>
      <c r="F376" s="50">
        <v>112.41708978446768</v>
      </c>
      <c r="G376" s="50">
        <v>60.660322955251367</v>
      </c>
      <c r="H376" s="50">
        <v>67.120377787893375</v>
      </c>
      <c r="I376" s="50">
        <v>60.660322955251367</v>
      </c>
      <c r="J376" s="50">
        <v>133.86666520482206</v>
      </c>
      <c r="K376" s="50">
        <v>60.660322955251367</v>
      </c>
      <c r="L376" s="50">
        <v>138.91885963733301</v>
      </c>
      <c r="M376" s="50">
        <v>65.526493052011944</v>
      </c>
      <c r="N376" s="50">
        <v>82.162386240680945</v>
      </c>
      <c r="O376" s="50">
        <v>65.526493052011944</v>
      </c>
      <c r="P376" s="50">
        <v>91.067609113245069</v>
      </c>
      <c r="Q376" s="50">
        <v>65.526493052011944</v>
      </c>
      <c r="R376" s="50">
        <v>102.10401707570773</v>
      </c>
      <c r="S376" s="50">
        <v>65.526493052011944</v>
      </c>
      <c r="T376" s="50">
        <v>102.35792045807902</v>
      </c>
      <c r="U376" s="50">
        <v>65.526493052011944</v>
      </c>
      <c r="V376" s="50">
        <v>1387.3226728562761</v>
      </c>
      <c r="W376" s="50">
        <v>1272.8769927447079</v>
      </c>
    </row>
    <row r="377" spans="1:23">
      <c r="A377" s="52" t="s">
        <v>35</v>
      </c>
      <c r="B377" s="50">
        <v>175.38064825448851</v>
      </c>
      <c r="C377" s="50">
        <v>103.07785049051785</v>
      </c>
      <c r="D377" s="50">
        <v>167.54632943045064</v>
      </c>
      <c r="E377" s="50">
        <v>103.07785049051785</v>
      </c>
      <c r="F377" s="50">
        <v>189.71207373795082</v>
      </c>
      <c r="G377" s="50">
        <v>103.07785049051785</v>
      </c>
      <c r="H377" s="50">
        <v>104.15051440195137</v>
      </c>
      <c r="I377" s="50">
        <v>103.07785049051785</v>
      </c>
      <c r="J377" s="50">
        <v>94.046059208563179</v>
      </c>
      <c r="K377" s="50">
        <v>103.07785049051785</v>
      </c>
      <c r="L377" s="50">
        <v>111.01266325671546</v>
      </c>
      <c r="M377" s="50">
        <v>104.75552592136378</v>
      </c>
      <c r="N377" s="50">
        <v>136.72246191278427</v>
      </c>
      <c r="O377" s="50">
        <v>104.75552592136378</v>
      </c>
      <c r="P377" s="50">
        <v>78.019436148629168</v>
      </c>
      <c r="Q377" s="50">
        <v>104.75552592136378</v>
      </c>
      <c r="R377" s="50">
        <v>90.585002408993361</v>
      </c>
      <c r="S377" s="50">
        <v>104.75552592136378</v>
      </c>
      <c r="T377" s="50">
        <v>138.68784680081404</v>
      </c>
      <c r="U377" s="50">
        <v>104.75552592136378</v>
      </c>
      <c r="V377" s="50">
        <v>1701.1480457996308</v>
      </c>
      <c r="W377" s="50">
        <v>2277.691368980732</v>
      </c>
    </row>
    <row r="378" spans="1:23">
      <c r="A378" s="52" t="s">
        <v>36</v>
      </c>
      <c r="B378" s="50">
        <v>188.95726560529488</v>
      </c>
      <c r="C378" s="50">
        <v>119.68591221452742</v>
      </c>
      <c r="D378" s="50">
        <v>163.39237034936522</v>
      </c>
      <c r="E378" s="50">
        <v>119.68591221452742</v>
      </c>
      <c r="F378" s="50">
        <v>89.937643137121768</v>
      </c>
      <c r="G378" s="50">
        <v>119.68591221452742</v>
      </c>
      <c r="H378" s="50">
        <v>170.55380812173829</v>
      </c>
      <c r="I378" s="50">
        <v>119.68591221452742</v>
      </c>
      <c r="J378" s="50">
        <v>190.12365414347161</v>
      </c>
      <c r="K378" s="50">
        <v>119.68591221452742</v>
      </c>
      <c r="L378" s="50">
        <v>229.0823001565218</v>
      </c>
      <c r="M378" s="50">
        <v>96.682745325591199</v>
      </c>
      <c r="N378" s="50">
        <v>129.5208458475208</v>
      </c>
      <c r="O378" s="50">
        <v>96.682745325591199</v>
      </c>
      <c r="P378" s="50">
        <v>183.28731311305643</v>
      </c>
      <c r="Q378" s="50">
        <v>96.682745325591199</v>
      </c>
      <c r="R378" s="50">
        <v>135.00041471345912</v>
      </c>
      <c r="S378" s="50">
        <v>96.682745325591199</v>
      </c>
      <c r="T378" s="50">
        <v>218.86316225629278</v>
      </c>
      <c r="U378" s="50">
        <v>96.682745325591199</v>
      </c>
      <c r="V378" s="50">
        <v>2546.723446640678</v>
      </c>
      <c r="W378" s="50">
        <v>1864.5945913026517</v>
      </c>
    </row>
    <row r="379" spans="1:23">
      <c r="A379" s="52" t="s">
        <v>37</v>
      </c>
      <c r="B379" s="50">
        <v>128.03264705460114</v>
      </c>
      <c r="C379" s="50">
        <v>75.871042329373665</v>
      </c>
      <c r="D379" s="50">
        <v>56.362470378763341</v>
      </c>
      <c r="E379" s="50">
        <v>75.871042329373665</v>
      </c>
      <c r="F379" s="50">
        <v>86.349533077991936</v>
      </c>
      <c r="G379" s="50">
        <v>75.871042329373665</v>
      </c>
      <c r="H379" s="50">
        <v>130.30090093214568</v>
      </c>
      <c r="I379" s="50">
        <v>75.871042329373665</v>
      </c>
      <c r="J379" s="50">
        <v>76.442858457620318</v>
      </c>
      <c r="K379" s="50">
        <v>75.871042329373665</v>
      </c>
      <c r="L379" s="50">
        <v>124.11411267972603</v>
      </c>
      <c r="M379" s="50">
        <v>85.080221750115655</v>
      </c>
      <c r="N379" s="50">
        <v>89.454252886286469</v>
      </c>
      <c r="O379" s="50">
        <v>85.080221750115655</v>
      </c>
      <c r="P379" s="50">
        <v>186.87290080763506</v>
      </c>
      <c r="Q379" s="50">
        <v>85.080221750115655</v>
      </c>
      <c r="R379" s="50">
        <v>119.98071420511319</v>
      </c>
      <c r="S379" s="50">
        <v>85.080221750115655</v>
      </c>
      <c r="T379" s="50">
        <v>153.7604111170958</v>
      </c>
      <c r="U379" s="50">
        <v>85.080221750115655</v>
      </c>
      <c r="V379" s="50">
        <v>1500.2655144293267</v>
      </c>
      <c r="W379" s="50">
        <v>1514.1271370678044</v>
      </c>
    </row>
    <row r="380" spans="1:23">
      <c r="A380" s="52" t="s">
        <v>38</v>
      </c>
      <c r="B380" s="50">
        <v>48.533929179007941</v>
      </c>
      <c r="C380" s="50">
        <v>15.330097551639382</v>
      </c>
      <c r="D380" s="50">
        <v>31.761991681547137</v>
      </c>
      <c r="E380" s="50">
        <v>15.330097551639382</v>
      </c>
      <c r="F380" s="50">
        <v>65.49814649291659</v>
      </c>
      <c r="G380" s="50">
        <v>15.330097551639382</v>
      </c>
      <c r="H380" s="50">
        <v>30.060801115651199</v>
      </c>
      <c r="I380" s="50">
        <v>15.330097551639382</v>
      </c>
      <c r="J380" s="50">
        <v>49.615755817557741</v>
      </c>
      <c r="K380" s="50">
        <v>15.330097551639382</v>
      </c>
      <c r="L380" s="50">
        <v>35.971942011761968</v>
      </c>
      <c r="M380" s="50">
        <v>9.1245319858915686</v>
      </c>
      <c r="N380" s="50">
        <v>27.072250889130554</v>
      </c>
      <c r="O380" s="50">
        <v>9.1245319858915686</v>
      </c>
      <c r="P380" s="50">
        <v>62.829955432345223</v>
      </c>
      <c r="Q380" s="50">
        <v>9.1245319858915686</v>
      </c>
      <c r="R380" s="50">
        <v>61.490377463323824</v>
      </c>
      <c r="S380" s="50">
        <v>9.1245319858915686</v>
      </c>
      <c r="T380" s="50">
        <v>44.989779070751055</v>
      </c>
      <c r="U380" s="50">
        <v>9.1245319858915686</v>
      </c>
      <c r="V380" s="50">
        <v>651.22583972960024</v>
      </c>
      <c r="W380" s="50">
        <v>268.71627898537196</v>
      </c>
    </row>
    <row r="381" spans="1:23">
      <c r="A381" s="52" t="s">
        <v>39</v>
      </c>
      <c r="B381" s="50">
        <v>1.5023117597713957</v>
      </c>
      <c r="C381" s="50">
        <v>4.0145273681008131</v>
      </c>
      <c r="D381" s="50">
        <v>4.2239334778229098</v>
      </c>
      <c r="E381" s="50">
        <v>4.0145273681008131</v>
      </c>
      <c r="F381" s="50">
        <v>1.3278123076282873</v>
      </c>
      <c r="G381" s="50">
        <v>4.0145273681008131</v>
      </c>
      <c r="H381" s="50">
        <v>1.4572409019871688</v>
      </c>
      <c r="I381" s="50">
        <v>4.0145273681008131</v>
      </c>
      <c r="J381" s="50">
        <v>4.3514470035953812</v>
      </c>
      <c r="K381" s="50">
        <v>4.0145273681008131</v>
      </c>
      <c r="L381" s="50">
        <v>11.662995645062567</v>
      </c>
      <c r="M381" s="50">
        <v>2.3764854238307489</v>
      </c>
      <c r="N381" s="50">
        <v>2.4833892597242877</v>
      </c>
      <c r="O381" s="50">
        <v>2.3764854238307489</v>
      </c>
      <c r="P381" s="50">
        <v>4.0974996403628827</v>
      </c>
      <c r="Q381" s="50">
        <v>2.3764854238307489</v>
      </c>
      <c r="R381" s="50">
        <v>1.0273732864119411</v>
      </c>
      <c r="S381" s="50">
        <v>2.3764854238307489</v>
      </c>
      <c r="T381" s="50">
        <v>10.405192605194619</v>
      </c>
      <c r="U381" s="50">
        <v>2.3764854238307489</v>
      </c>
      <c r="V381" s="50">
        <v>70.91353738589369</v>
      </c>
      <c r="W381" s="50">
        <v>120.3996041506503</v>
      </c>
    </row>
    <row r="382" spans="1:23">
      <c r="A382" s="52" t="s">
        <v>40</v>
      </c>
      <c r="B382" s="50">
        <v>128.51736166285266</v>
      </c>
      <c r="C382" s="50">
        <v>81.074486379829139</v>
      </c>
      <c r="D382" s="50">
        <v>96.864961482329946</v>
      </c>
      <c r="E382" s="50">
        <v>81.074486379829139</v>
      </c>
      <c r="F382" s="50">
        <v>66.679076213408621</v>
      </c>
      <c r="G382" s="50">
        <v>81.074486379829139</v>
      </c>
      <c r="H382" s="50">
        <v>77.002667295419542</v>
      </c>
      <c r="I382" s="50">
        <v>81.074486379829139</v>
      </c>
      <c r="J382" s="50">
        <v>98.705155635554448</v>
      </c>
      <c r="K382" s="50">
        <v>81.074486379829139</v>
      </c>
      <c r="L382" s="50">
        <v>121.5092829537213</v>
      </c>
      <c r="M382" s="50">
        <v>127.7403956317186</v>
      </c>
      <c r="N382" s="50">
        <v>153.9201377734484</v>
      </c>
      <c r="O382" s="50">
        <v>127.7403956317186</v>
      </c>
      <c r="P382" s="50">
        <v>129.05902387339765</v>
      </c>
      <c r="Q382" s="50">
        <v>127.7403956317186</v>
      </c>
      <c r="R382" s="50">
        <v>119.40168144024661</v>
      </c>
      <c r="S382" s="50">
        <v>127.7403956317186</v>
      </c>
      <c r="T382" s="50">
        <v>125.68495073836476</v>
      </c>
      <c r="U382" s="50">
        <v>127.7403956317186</v>
      </c>
      <c r="V382" s="50">
        <v>1573.367744077814</v>
      </c>
      <c r="W382" s="50">
        <v>1776.6856404104026</v>
      </c>
    </row>
    <row r="383" spans="1:23">
      <c r="A383" s="52" t="s">
        <v>41</v>
      </c>
      <c r="B383" s="50">
        <v>10.299500712463372</v>
      </c>
      <c r="C383" s="50">
        <v>2.5343485819102836</v>
      </c>
      <c r="D383" s="50">
        <v>11.110867587424343</v>
      </c>
      <c r="E383" s="50">
        <v>2.5343485819102836</v>
      </c>
      <c r="F383" s="50">
        <v>26.085459033368867</v>
      </c>
      <c r="G383" s="50">
        <v>2.5343485819102836</v>
      </c>
      <c r="H383" s="50">
        <v>4.8542955328089317</v>
      </c>
      <c r="I383" s="50">
        <v>2.5343485819102836</v>
      </c>
      <c r="J383" s="50">
        <v>11.593932553138831</v>
      </c>
      <c r="K383" s="50">
        <v>2.5343485819102836</v>
      </c>
      <c r="L383" s="50">
        <v>18.652089666537265</v>
      </c>
      <c r="M383" s="50">
        <v>1.4930774826989921</v>
      </c>
      <c r="N383" s="50">
        <v>9.5567478340015661</v>
      </c>
      <c r="O383" s="50">
        <v>1.4930774826989921</v>
      </c>
      <c r="P383" s="50">
        <v>82.845790361297446</v>
      </c>
      <c r="Q383" s="50">
        <v>1.4930774826989921</v>
      </c>
      <c r="R383" s="50">
        <v>22.395863308987067</v>
      </c>
      <c r="S383" s="50">
        <v>1.4930774826989921</v>
      </c>
      <c r="T383" s="50">
        <v>27.454467317662303</v>
      </c>
      <c r="U383" s="50">
        <v>1.4930774826989921</v>
      </c>
      <c r="V383" s="50">
        <v>308.18339359071672</v>
      </c>
      <c r="W383" s="50">
        <v>72.890313196600445</v>
      </c>
    </row>
    <row r="384" spans="1:23">
      <c r="A384" s="52" t="s">
        <v>42</v>
      </c>
      <c r="B384" s="50">
        <v>20.62291470634278</v>
      </c>
      <c r="C384" s="50">
        <v>19.841648071247842</v>
      </c>
      <c r="D384" s="50">
        <v>36.775005848492</v>
      </c>
      <c r="E384" s="50">
        <v>19.841648071247842</v>
      </c>
      <c r="F384" s="50">
        <v>29.039140125039779</v>
      </c>
      <c r="G384" s="50">
        <v>19.841648071247842</v>
      </c>
      <c r="H384" s="50">
        <v>22.726469005304914</v>
      </c>
      <c r="I384" s="50">
        <v>19.841648071247842</v>
      </c>
      <c r="J384" s="50">
        <v>12.689032542296097</v>
      </c>
      <c r="K384" s="50">
        <v>19.841648071247842</v>
      </c>
      <c r="L384" s="50">
        <v>14.815466010158685</v>
      </c>
      <c r="M384" s="50">
        <v>21.573563936842152</v>
      </c>
      <c r="N384" s="50">
        <v>12.798233842484699</v>
      </c>
      <c r="O384" s="50">
        <v>21.573563936842152</v>
      </c>
      <c r="P384" s="50">
        <v>18.56714082932195</v>
      </c>
      <c r="Q384" s="50">
        <v>21.573563936842152</v>
      </c>
      <c r="R384" s="50">
        <v>41.299022549401357</v>
      </c>
      <c r="S384" s="50">
        <v>21.573563936842152</v>
      </c>
      <c r="T384" s="50">
        <v>18.257300201631782</v>
      </c>
      <c r="U384" s="50">
        <v>21.573563936842152</v>
      </c>
      <c r="V384" s="50">
        <v>307.04967900035831</v>
      </c>
      <c r="W384" s="50">
        <v>411.11374944177362</v>
      </c>
    </row>
    <row r="385" spans="1:23">
      <c r="A385" s="52" t="s">
        <v>43</v>
      </c>
      <c r="B385" s="50">
        <v>109.59997859251025</v>
      </c>
      <c r="C385" s="50">
        <v>27.815461514099034</v>
      </c>
      <c r="D385" s="50">
        <v>101.94406460426995</v>
      </c>
      <c r="E385" s="50">
        <v>27.815461514099034</v>
      </c>
      <c r="F385" s="50">
        <v>97.083413501308911</v>
      </c>
      <c r="G385" s="50">
        <v>27.815461514099034</v>
      </c>
      <c r="H385" s="50">
        <v>83.967469662512542</v>
      </c>
      <c r="I385" s="50">
        <v>27.815461514099034</v>
      </c>
      <c r="J385" s="50">
        <v>95.80447434892676</v>
      </c>
      <c r="K385" s="50">
        <v>27.815461514099034</v>
      </c>
      <c r="L385" s="50">
        <v>28.466188181882956</v>
      </c>
      <c r="M385" s="50">
        <v>29.283770575757668</v>
      </c>
      <c r="N385" s="50">
        <v>67.446047485070167</v>
      </c>
      <c r="O385" s="50">
        <v>29.283770575757668</v>
      </c>
      <c r="P385" s="50">
        <v>86.032064073987826</v>
      </c>
      <c r="Q385" s="50">
        <v>29.283770575757668</v>
      </c>
      <c r="R385" s="50">
        <v>72.792598724936127</v>
      </c>
      <c r="S385" s="50">
        <v>29.283770575757668</v>
      </c>
      <c r="T385" s="50">
        <v>57.420237331001765</v>
      </c>
      <c r="U385" s="50">
        <v>29.283770575757668</v>
      </c>
      <c r="V385" s="50">
        <v>1140.3023466039122</v>
      </c>
      <c r="W385" s="50">
        <v>803.71253215223408</v>
      </c>
    </row>
    <row r="386" spans="1:23">
      <c r="A386" s="52" t="s">
        <v>44</v>
      </c>
      <c r="B386" s="50">
        <v>146.29041245913109</v>
      </c>
      <c r="C386" s="50">
        <v>48.610788521613784</v>
      </c>
      <c r="D386" s="50">
        <v>178.3022545674001</v>
      </c>
      <c r="E386" s="50">
        <v>48.610788521613784</v>
      </c>
      <c r="F386" s="50">
        <v>145.87948051744468</v>
      </c>
      <c r="G386" s="50">
        <v>48.610788521613784</v>
      </c>
      <c r="H386" s="50">
        <v>112.90392200106508</v>
      </c>
      <c r="I386" s="50">
        <v>48.610788521613784</v>
      </c>
      <c r="J386" s="50">
        <v>109.40850977404517</v>
      </c>
      <c r="K386" s="50">
        <v>48.610788521613784</v>
      </c>
      <c r="L386" s="50">
        <v>131.72623571868428</v>
      </c>
      <c r="M386" s="50">
        <v>52.311012531046472</v>
      </c>
      <c r="N386" s="50">
        <v>177.83805772891236</v>
      </c>
      <c r="O386" s="50">
        <v>52.311012531046472</v>
      </c>
      <c r="P386" s="50">
        <v>113.36941480338547</v>
      </c>
      <c r="Q386" s="50">
        <v>52.311012531046472</v>
      </c>
      <c r="R386" s="50">
        <v>153.81935816488823</v>
      </c>
      <c r="S386" s="50">
        <v>52.311012531046472</v>
      </c>
      <c r="T386" s="50">
        <v>145.26505337420278</v>
      </c>
      <c r="U386" s="50">
        <v>52.311012531046472</v>
      </c>
      <c r="V386" s="50">
        <v>2235.7901424571887</v>
      </c>
      <c r="W386" s="50">
        <v>1008.0043123211782</v>
      </c>
    </row>
    <row r="387" spans="1:23">
      <c r="A387" s="52" t="s">
        <v>45</v>
      </c>
      <c r="B387" s="50">
        <v>72.998885127921511</v>
      </c>
      <c r="C387" s="50">
        <v>74.839513412569389</v>
      </c>
      <c r="D387" s="50">
        <v>108.40600395396694</v>
      </c>
      <c r="E387" s="50">
        <v>74.839513412569389</v>
      </c>
      <c r="F387" s="50">
        <v>55.279406899353042</v>
      </c>
      <c r="G387" s="50">
        <v>74.839513412569389</v>
      </c>
      <c r="H387" s="50">
        <v>71.500796255137942</v>
      </c>
      <c r="I387" s="50">
        <v>74.839513412569389</v>
      </c>
      <c r="J387" s="50">
        <v>102.47847904057838</v>
      </c>
      <c r="K387" s="50">
        <v>74.839513412569389</v>
      </c>
      <c r="L387" s="50">
        <v>67.713219115072008</v>
      </c>
      <c r="M387" s="50">
        <v>69.876400752251712</v>
      </c>
      <c r="N387" s="50">
        <v>92.403785456070409</v>
      </c>
      <c r="O387" s="50">
        <v>69.876400752251712</v>
      </c>
      <c r="P387" s="50">
        <v>81.36242446519303</v>
      </c>
      <c r="Q387" s="50">
        <v>69.876400752251712</v>
      </c>
      <c r="R387" s="50">
        <v>190.65396883833239</v>
      </c>
      <c r="S387" s="50">
        <v>69.876400752251712</v>
      </c>
      <c r="T387" s="50">
        <v>96.461689330495631</v>
      </c>
      <c r="U387" s="50">
        <v>69.876400752251712</v>
      </c>
      <c r="V387" s="50">
        <v>1428.1818950922357</v>
      </c>
      <c r="W387" s="50">
        <v>1513.072766894162</v>
      </c>
    </row>
    <row r="388" spans="1:23">
      <c r="A388" s="52" t="s">
        <v>46</v>
      </c>
      <c r="B388" s="50">
        <v>228.5623915886498</v>
      </c>
      <c r="C388" s="50">
        <v>164.52449944246698</v>
      </c>
      <c r="D388" s="50">
        <v>263.10344328572944</v>
      </c>
      <c r="E388" s="50">
        <v>164.52449944246698</v>
      </c>
      <c r="F388" s="50">
        <v>266.40539398252645</v>
      </c>
      <c r="G388" s="50">
        <v>164.52449944246698</v>
      </c>
      <c r="H388" s="50">
        <v>177.96323600766027</v>
      </c>
      <c r="I388" s="50">
        <v>164.52449944246698</v>
      </c>
      <c r="J388" s="50">
        <v>242.66655188484967</v>
      </c>
      <c r="K388" s="50">
        <v>164.52449944246698</v>
      </c>
      <c r="L388" s="50">
        <v>300.61226484208345</v>
      </c>
      <c r="M388" s="50">
        <v>189.02750260550803</v>
      </c>
      <c r="N388" s="50">
        <v>168.78579439263288</v>
      </c>
      <c r="O388" s="50">
        <v>189.02750260550803</v>
      </c>
      <c r="P388" s="50">
        <v>284.79491824646493</v>
      </c>
      <c r="Q388" s="50">
        <v>189.02750260550803</v>
      </c>
      <c r="R388" s="50">
        <v>167.80582974019967</v>
      </c>
      <c r="S388" s="50">
        <v>189.02750260550803</v>
      </c>
      <c r="T388" s="50">
        <v>263.16221838263937</v>
      </c>
      <c r="U388" s="50">
        <v>189.02750260550803</v>
      </c>
      <c r="V388" s="50">
        <v>3187.1941190922175</v>
      </c>
      <c r="W388" s="50">
        <v>3508.163965511184</v>
      </c>
    </row>
    <row r="389" spans="1:23">
      <c r="A389" s="52" t="s">
        <v>47</v>
      </c>
      <c r="B389" s="50">
        <v>111.22070411769046</v>
      </c>
      <c r="C389" s="50">
        <v>113.07446012536197</v>
      </c>
      <c r="D389" s="50">
        <v>111.79151672725472</v>
      </c>
      <c r="E389" s="50">
        <v>113.07446012536197</v>
      </c>
      <c r="F389" s="50">
        <v>73.371278341125233</v>
      </c>
      <c r="G389" s="50">
        <v>113.07446012536197</v>
      </c>
      <c r="H389" s="50">
        <v>118.89940170589477</v>
      </c>
      <c r="I389" s="50">
        <v>113.07446012536197</v>
      </c>
      <c r="J389" s="50">
        <v>104.1019089458661</v>
      </c>
      <c r="K389" s="50">
        <v>113.07446012536197</v>
      </c>
      <c r="L389" s="50">
        <v>105.01374414319446</v>
      </c>
      <c r="M389" s="50">
        <v>156.78412884719907</v>
      </c>
      <c r="N389" s="50">
        <v>127.10008406845972</v>
      </c>
      <c r="O389" s="50">
        <v>156.78412884719907</v>
      </c>
      <c r="P389" s="50">
        <v>101.29393368246785</v>
      </c>
      <c r="Q389" s="50">
        <v>156.78412884719907</v>
      </c>
      <c r="R389" s="50">
        <v>83.927325692195467</v>
      </c>
      <c r="S389" s="50">
        <v>156.78412884719907</v>
      </c>
      <c r="T389" s="50">
        <v>93.957870574450553</v>
      </c>
      <c r="U389" s="50">
        <v>156.78412884719907</v>
      </c>
      <c r="V389" s="50">
        <v>1631.1535935373133</v>
      </c>
      <c r="W389" s="50">
        <v>2570.2376043628874</v>
      </c>
    </row>
    <row r="390" spans="1:23">
      <c r="A390" s="52" t="s">
        <v>48</v>
      </c>
      <c r="B390" s="50">
        <v>36.929849588346542</v>
      </c>
      <c r="C390" s="50">
        <v>10.77539988571448</v>
      </c>
      <c r="D390" s="50">
        <v>41.314813503162824</v>
      </c>
      <c r="E390" s="50">
        <v>10.77539988571448</v>
      </c>
      <c r="F390" s="50">
        <v>33.614588370859543</v>
      </c>
      <c r="G390" s="50">
        <v>10.77539988571448</v>
      </c>
      <c r="H390" s="50">
        <v>23.234321344394047</v>
      </c>
      <c r="I390" s="50">
        <v>10.77539988571448</v>
      </c>
      <c r="J390" s="50">
        <v>55.412962056069389</v>
      </c>
      <c r="K390" s="50">
        <v>10.77539988571448</v>
      </c>
      <c r="L390" s="50">
        <v>68.115379715763353</v>
      </c>
      <c r="M390" s="50">
        <v>8.4933512778581282</v>
      </c>
      <c r="N390" s="50">
        <v>42.889062485250406</v>
      </c>
      <c r="O390" s="50">
        <v>8.4933512778581282</v>
      </c>
      <c r="P390" s="50">
        <v>81.36987192207863</v>
      </c>
      <c r="Q390" s="50">
        <v>8.4933512778581282</v>
      </c>
      <c r="R390" s="50">
        <v>74.019854498226337</v>
      </c>
      <c r="S390" s="50">
        <v>8.4933512778581282</v>
      </c>
      <c r="T390" s="50">
        <v>57.962697641851612</v>
      </c>
      <c r="U390" s="50">
        <v>8.4933512778581282</v>
      </c>
      <c r="V390" s="50">
        <v>791.4133857787516</v>
      </c>
      <c r="W390" s="50">
        <v>306.60181458688339</v>
      </c>
    </row>
    <row r="391" spans="1:23">
      <c r="A391" s="52" t="s">
        <v>49</v>
      </c>
      <c r="B391" s="50">
        <v>31.913523346184313</v>
      </c>
      <c r="C391" s="50">
        <v>64.990115335328824</v>
      </c>
      <c r="D391" s="50">
        <v>59.159220491285424</v>
      </c>
      <c r="E391" s="50">
        <v>64.990115335328824</v>
      </c>
      <c r="F391" s="50">
        <v>59.637161479656307</v>
      </c>
      <c r="G391" s="50">
        <v>64.990115335328824</v>
      </c>
      <c r="H391" s="50">
        <v>48.900731354675429</v>
      </c>
      <c r="I391" s="50">
        <v>64.990115335328824</v>
      </c>
      <c r="J391" s="50">
        <v>73.059810730791341</v>
      </c>
      <c r="K391" s="50">
        <v>64.990115335328824</v>
      </c>
      <c r="L391" s="50">
        <v>42.664459818389659</v>
      </c>
      <c r="M391" s="50">
        <v>49.965123117414286</v>
      </c>
      <c r="N391" s="50">
        <v>38.88717015218581</v>
      </c>
      <c r="O391" s="50">
        <v>49.965123117414286</v>
      </c>
      <c r="P391" s="50">
        <v>36.588742894689609</v>
      </c>
      <c r="Q391" s="50">
        <v>49.965123117414286</v>
      </c>
      <c r="R391" s="50">
        <v>42.098136044430809</v>
      </c>
      <c r="S391" s="50">
        <v>49.965123117414286</v>
      </c>
      <c r="T391" s="50">
        <v>37.355493788256531</v>
      </c>
      <c r="U391" s="50">
        <v>49.965123117414286</v>
      </c>
      <c r="V391" s="50">
        <v>782.01591171671521</v>
      </c>
      <c r="W391" s="50">
        <v>1125.2502907286462</v>
      </c>
    </row>
    <row r="392" spans="1:23">
      <c r="A392" s="52" t="s">
        <v>50</v>
      </c>
      <c r="B392" s="50">
        <v>173.20004991694245</v>
      </c>
      <c r="C392" s="50">
        <v>166.88394365915212</v>
      </c>
      <c r="D392" s="50">
        <v>173.08552522822882</v>
      </c>
      <c r="E392" s="50">
        <v>166.88394365915212</v>
      </c>
      <c r="F392" s="50">
        <v>94.653654189735946</v>
      </c>
      <c r="G392" s="50">
        <v>166.88394365915212</v>
      </c>
      <c r="H392" s="50">
        <v>107.25165266495161</v>
      </c>
      <c r="I392" s="50">
        <v>166.88394365915212</v>
      </c>
      <c r="J392" s="50">
        <v>108.83575516421386</v>
      </c>
      <c r="K392" s="50">
        <v>166.88394365915212</v>
      </c>
      <c r="L392" s="50">
        <v>134.83410552966367</v>
      </c>
      <c r="M392" s="50">
        <v>188.29049847048697</v>
      </c>
      <c r="N392" s="50">
        <v>109.92592694440791</v>
      </c>
      <c r="O392" s="50">
        <v>188.29049847048697</v>
      </c>
      <c r="P392" s="50">
        <v>134.99865663315521</v>
      </c>
      <c r="Q392" s="50">
        <v>188.29049847048697</v>
      </c>
      <c r="R392" s="50">
        <v>112.0751619829078</v>
      </c>
      <c r="S392" s="50">
        <v>188.29049847048697</v>
      </c>
      <c r="T392" s="50">
        <v>88.629347762378018</v>
      </c>
      <c r="U392" s="50">
        <v>188.29049847048697</v>
      </c>
      <c r="V392" s="50">
        <v>2080.8801435800419</v>
      </c>
      <c r="W392" s="50">
        <v>3796.5193328867872</v>
      </c>
    </row>
    <row r="393" spans="1:23">
      <c r="A393" s="52" t="s">
        <v>51</v>
      </c>
      <c r="B393" s="50">
        <v>528</v>
      </c>
      <c r="C393" s="50">
        <v>0</v>
      </c>
      <c r="D393" s="50">
        <v>528</v>
      </c>
      <c r="E393" s="50">
        <v>0</v>
      </c>
      <c r="F393" s="50">
        <v>528</v>
      </c>
      <c r="G393" s="50">
        <v>0</v>
      </c>
      <c r="H393" s="50">
        <v>528</v>
      </c>
      <c r="I393" s="50">
        <v>0</v>
      </c>
      <c r="J393" s="50">
        <v>528</v>
      </c>
      <c r="K393" s="50">
        <v>0</v>
      </c>
      <c r="L393" s="50">
        <v>352</v>
      </c>
      <c r="M393" s="50">
        <v>0</v>
      </c>
      <c r="N393" s="50">
        <v>352</v>
      </c>
      <c r="O393" s="50">
        <v>0</v>
      </c>
      <c r="P393" s="50">
        <v>352</v>
      </c>
      <c r="Q393" s="50">
        <v>0</v>
      </c>
      <c r="R393" s="50">
        <v>352</v>
      </c>
      <c r="S393" s="50">
        <v>0</v>
      </c>
      <c r="T393" s="50">
        <v>352</v>
      </c>
      <c r="U393" s="50">
        <v>0</v>
      </c>
      <c r="V393" s="50">
        <v>9045</v>
      </c>
      <c r="W393" s="50">
        <v>0</v>
      </c>
    </row>
    <row r="394" spans="1:23">
      <c r="A394" s="52" t="s">
        <v>4</v>
      </c>
      <c r="B394" s="51">
        <v>3403.6174616128951</v>
      </c>
      <c r="C394" s="51">
        <v>2276.2133454326686</v>
      </c>
      <c r="D394" s="51">
        <v>3236.1067435532518</v>
      </c>
      <c r="E394" s="51">
        <v>2276.2133454326686</v>
      </c>
      <c r="F394" s="51">
        <v>2980.2452384701523</v>
      </c>
      <c r="G394" s="51">
        <v>2276.2133454326686</v>
      </c>
      <c r="H394" s="51">
        <v>2892.8622145255986</v>
      </c>
      <c r="I394" s="51">
        <v>2276.2133454326686</v>
      </c>
      <c r="J394" s="51">
        <v>3137.1131633057958</v>
      </c>
      <c r="K394" s="51">
        <v>2276.2133454326686</v>
      </c>
      <c r="L394" s="51">
        <v>3211.6176702500757</v>
      </c>
      <c r="M394" s="51">
        <v>2491.7667047576474</v>
      </c>
      <c r="N394" s="51">
        <v>3266.74913391573</v>
      </c>
      <c r="O394" s="51">
        <v>2491.7667047576474</v>
      </c>
      <c r="P394" s="51">
        <v>3454.8670390872817</v>
      </c>
      <c r="Q394" s="51">
        <v>2491.7667047576474</v>
      </c>
      <c r="R394" s="51">
        <v>3403.6558326066302</v>
      </c>
      <c r="S394" s="51">
        <v>2491.7667047576474</v>
      </c>
      <c r="T394" s="51">
        <v>3957.165901813054</v>
      </c>
      <c r="U394" s="51">
        <v>2491.7667047576474</v>
      </c>
      <c r="V394" s="51">
        <v>50034.45610321602</v>
      </c>
      <c r="W394" s="51">
        <v>47579.473839501414</v>
      </c>
    </row>
    <row r="395" spans="1:23">
      <c r="A395" s="30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</row>
    <row r="396" spans="1:23">
      <c r="A396" s="30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</row>
    <row r="397" spans="1:23" ht="13.5">
      <c r="A397" s="68" t="s">
        <v>92</v>
      </c>
      <c r="B397" s="68"/>
      <c r="C397" s="68"/>
      <c r="D397" s="68"/>
      <c r="E397" s="68"/>
      <c r="F397" s="68"/>
      <c r="G397" s="68"/>
      <c r="H397" s="68"/>
      <c r="I397" s="68"/>
      <c r="J397" s="31"/>
      <c r="K397" s="27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</row>
    <row r="398" spans="1:23">
      <c r="A398" s="30"/>
      <c r="B398" s="29"/>
      <c r="C398" s="27"/>
      <c r="D398" s="27"/>
      <c r="E398" s="27"/>
      <c r="F398" s="27"/>
      <c r="G398" s="27"/>
      <c r="H398" s="27"/>
      <c r="I398" s="27"/>
      <c r="J398" s="27"/>
      <c r="K398" s="27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7"/>
      <c r="W398" s="27"/>
    </row>
    <row r="399" spans="1:23">
      <c r="A399" s="27"/>
      <c r="B399" s="75">
        <v>2016</v>
      </c>
      <c r="C399" s="75"/>
      <c r="D399" s="75">
        <v>2017</v>
      </c>
      <c r="E399" s="75"/>
      <c r="F399" s="75">
        <v>2018</v>
      </c>
      <c r="G399" s="75"/>
      <c r="H399" s="75">
        <v>2019</v>
      </c>
      <c r="I399" s="75"/>
      <c r="J399" s="75">
        <v>2020</v>
      </c>
      <c r="K399" s="75"/>
      <c r="L399" s="75">
        <v>2021</v>
      </c>
      <c r="M399" s="75"/>
      <c r="N399" s="75">
        <v>2022</v>
      </c>
      <c r="O399" s="75"/>
      <c r="P399" s="48">
        <v>2023</v>
      </c>
      <c r="Q399" s="48"/>
      <c r="R399" s="75">
        <v>2024</v>
      </c>
      <c r="S399" s="75"/>
      <c r="T399" s="75">
        <v>2025</v>
      </c>
      <c r="U399" s="75"/>
    </row>
    <row r="400" spans="1:23" ht="36.75" customHeight="1">
      <c r="A400" s="49" t="s">
        <v>23</v>
      </c>
      <c r="B400" s="49" t="s">
        <v>24</v>
      </c>
      <c r="C400" s="49" t="s">
        <v>2</v>
      </c>
      <c r="D400" s="49" t="s">
        <v>24</v>
      </c>
      <c r="E400" s="49" t="s">
        <v>2</v>
      </c>
      <c r="F400" s="49" t="s">
        <v>24</v>
      </c>
      <c r="G400" s="49" t="s">
        <v>2</v>
      </c>
      <c r="H400" s="49" t="s">
        <v>24</v>
      </c>
      <c r="I400" s="49" t="s">
        <v>2</v>
      </c>
      <c r="J400" s="49" t="s">
        <v>24</v>
      </c>
      <c r="K400" s="49" t="s">
        <v>2</v>
      </c>
      <c r="L400" s="49" t="s">
        <v>24</v>
      </c>
      <c r="M400" s="49" t="s">
        <v>2</v>
      </c>
      <c r="N400" s="49" t="s">
        <v>24</v>
      </c>
      <c r="O400" s="49" t="s">
        <v>2</v>
      </c>
      <c r="P400" s="49" t="s">
        <v>24</v>
      </c>
      <c r="Q400" s="49" t="s">
        <v>2</v>
      </c>
      <c r="R400" s="49" t="s">
        <v>24</v>
      </c>
      <c r="S400" s="49" t="s">
        <v>2</v>
      </c>
      <c r="T400" s="49" t="s">
        <v>24</v>
      </c>
      <c r="U400" s="49" t="s">
        <v>2</v>
      </c>
    </row>
    <row r="401" spans="1:21">
      <c r="A401" s="52" t="s">
        <v>25</v>
      </c>
      <c r="B401" s="50">
        <v>0</v>
      </c>
      <c r="C401" s="50">
        <v>0</v>
      </c>
      <c r="D401" s="50">
        <v>0</v>
      </c>
      <c r="E401" s="50">
        <v>0</v>
      </c>
      <c r="F401" s="50">
        <v>3.2592867001516028E-2</v>
      </c>
      <c r="G401" s="50">
        <v>0</v>
      </c>
      <c r="H401" s="50">
        <v>1.3487318136699572E-2</v>
      </c>
      <c r="I401" s="50">
        <v>0</v>
      </c>
      <c r="J401" s="50">
        <v>0</v>
      </c>
      <c r="K401" s="50">
        <v>0</v>
      </c>
      <c r="L401" s="50">
        <v>0</v>
      </c>
      <c r="M401" s="50">
        <v>0.18524298043981996</v>
      </c>
      <c r="N401" s="50">
        <v>0.35129674045345649</v>
      </c>
      <c r="O401" s="50">
        <v>0.18524298043981996</v>
      </c>
      <c r="P401" s="50">
        <v>0</v>
      </c>
      <c r="Q401" s="50">
        <v>0.18524298043981996</v>
      </c>
      <c r="R401" s="50">
        <v>0.25052862438383106</v>
      </c>
      <c r="S401" s="50">
        <v>0.18524298043981996</v>
      </c>
      <c r="T401" s="50">
        <v>0</v>
      </c>
      <c r="U401" s="50">
        <v>0.18524298043981996</v>
      </c>
    </row>
    <row r="402" spans="1:21">
      <c r="A402" s="52" t="s">
        <v>26</v>
      </c>
      <c r="B402" s="50">
        <v>0.1199794020643697</v>
      </c>
      <c r="C402" s="50">
        <v>4.5934611502888538</v>
      </c>
      <c r="D402" s="50">
        <v>1.3216279614089121E-2</v>
      </c>
      <c r="E402" s="50">
        <v>2.0785606295759878</v>
      </c>
      <c r="F402" s="50">
        <v>0.67570849214535911</v>
      </c>
      <c r="G402" s="50">
        <v>0</v>
      </c>
      <c r="H402" s="50">
        <v>0.441675811311943</v>
      </c>
      <c r="I402" s="50">
        <v>0</v>
      </c>
      <c r="J402" s="50">
        <v>5.2029010032838455E-2</v>
      </c>
      <c r="K402" s="50">
        <v>0</v>
      </c>
      <c r="L402" s="50">
        <v>0.18220774505978476</v>
      </c>
      <c r="M402" s="50">
        <v>2.0603020695710541E-2</v>
      </c>
      <c r="N402" s="50">
        <v>1.1202656040525507</v>
      </c>
      <c r="O402" s="50">
        <v>2.0603020695710541E-2</v>
      </c>
      <c r="P402" s="50">
        <v>8.9699652372381561E-2</v>
      </c>
      <c r="Q402" s="50">
        <v>2.0603020695710541E-2</v>
      </c>
      <c r="R402" s="50">
        <v>5.2019989920234787E-2</v>
      </c>
      <c r="S402" s="50">
        <v>2.0603020695710541E-2</v>
      </c>
      <c r="T402" s="50">
        <v>0.68865397088717661</v>
      </c>
      <c r="U402" s="50">
        <v>2.0603020695710541E-2</v>
      </c>
    </row>
    <row r="403" spans="1:21">
      <c r="A403" s="52" t="s">
        <v>27</v>
      </c>
      <c r="B403" s="50">
        <v>0.17183967005618644</v>
      </c>
      <c r="C403" s="50">
        <v>6.0324293415658055</v>
      </c>
      <c r="D403" s="50">
        <v>7.4596613655521046E-2</v>
      </c>
      <c r="E403" s="50">
        <v>16.175614846747994</v>
      </c>
      <c r="F403" s="50">
        <v>2.6660483298234716</v>
      </c>
      <c r="G403" s="50">
        <v>0</v>
      </c>
      <c r="H403" s="50">
        <v>4.6028120957083534</v>
      </c>
      <c r="I403" s="50">
        <v>0</v>
      </c>
      <c r="J403" s="50">
        <v>0.48447315596857365</v>
      </c>
      <c r="K403" s="50">
        <v>0</v>
      </c>
      <c r="L403" s="50">
        <v>1.312927664884521</v>
      </c>
      <c r="M403" s="50">
        <v>0.57167378744494635</v>
      </c>
      <c r="N403" s="50">
        <v>1.937169602494609</v>
      </c>
      <c r="O403" s="50">
        <v>0.57167378744494635</v>
      </c>
      <c r="P403" s="50">
        <v>2.2829913635138572</v>
      </c>
      <c r="Q403" s="50">
        <v>0.57167378744494635</v>
      </c>
      <c r="R403" s="50">
        <v>1.818063103987426</v>
      </c>
      <c r="S403" s="50">
        <v>0.57167378744494635</v>
      </c>
      <c r="T403" s="50">
        <v>3.7683133324125353</v>
      </c>
      <c r="U403" s="50">
        <v>0.57167378744494635</v>
      </c>
    </row>
    <row r="404" spans="1:21">
      <c r="A404" s="52" t="s">
        <v>28</v>
      </c>
      <c r="B404" s="50">
        <v>3.1552736421125016</v>
      </c>
      <c r="C404" s="50">
        <v>8.6919145943126939</v>
      </c>
      <c r="D404" s="50">
        <v>0.70543788434660049</v>
      </c>
      <c r="E404" s="50">
        <v>5.2497984399447475</v>
      </c>
      <c r="F404" s="50">
        <v>2.4175584068969371</v>
      </c>
      <c r="G404" s="50">
        <v>0</v>
      </c>
      <c r="H404" s="50">
        <v>0.99187747088285627</v>
      </c>
      <c r="I404" s="50">
        <v>0</v>
      </c>
      <c r="J404" s="50">
        <v>20.599136624273477</v>
      </c>
      <c r="K404" s="50">
        <v>0</v>
      </c>
      <c r="L404" s="50">
        <v>2.6754431211616105</v>
      </c>
      <c r="M404" s="50">
        <v>0.90546558399370047</v>
      </c>
      <c r="N404" s="50">
        <v>4.2786911653036901</v>
      </c>
      <c r="O404" s="50">
        <v>0.90546558399370047</v>
      </c>
      <c r="P404" s="50">
        <v>8.2609366347353799</v>
      </c>
      <c r="Q404" s="50">
        <v>0.90546558399370047</v>
      </c>
      <c r="R404" s="50">
        <v>2.717617080811995</v>
      </c>
      <c r="S404" s="50">
        <v>0.90546558399370047</v>
      </c>
      <c r="T404" s="50">
        <v>7.7620936525095585</v>
      </c>
      <c r="U404" s="50">
        <v>0.90546558399370047</v>
      </c>
    </row>
    <row r="405" spans="1:21">
      <c r="A405" s="52" t="s">
        <v>29</v>
      </c>
      <c r="B405" s="50">
        <v>7.2057605341047264</v>
      </c>
      <c r="C405" s="50">
        <v>7.0829716551408701</v>
      </c>
      <c r="D405" s="50">
        <v>3.7874004452819041</v>
      </c>
      <c r="E405" s="50">
        <v>27.931996650054984</v>
      </c>
      <c r="F405" s="50">
        <v>4.6984243054426775</v>
      </c>
      <c r="G405" s="50">
        <v>0</v>
      </c>
      <c r="H405" s="50">
        <v>7.3700340399990525</v>
      </c>
      <c r="I405" s="50">
        <v>0</v>
      </c>
      <c r="J405" s="50">
        <v>15.316461344456416</v>
      </c>
      <c r="K405" s="50">
        <v>0</v>
      </c>
      <c r="L405" s="50">
        <v>13.744868631758179</v>
      </c>
      <c r="M405" s="50">
        <v>1.32644493963559</v>
      </c>
      <c r="N405" s="50">
        <v>8.9301311548516669</v>
      </c>
      <c r="O405" s="50">
        <v>1.32644493963559</v>
      </c>
      <c r="P405" s="50">
        <v>14.372638059627839</v>
      </c>
      <c r="Q405" s="50">
        <v>1.32644493963559</v>
      </c>
      <c r="R405" s="50">
        <v>32.301686810415418</v>
      </c>
      <c r="S405" s="50">
        <v>1.32644493963559</v>
      </c>
      <c r="T405" s="50">
        <v>13.519612688419871</v>
      </c>
      <c r="U405" s="50">
        <v>1.32644493963559</v>
      </c>
    </row>
    <row r="406" spans="1:21">
      <c r="A406" s="52" t="s">
        <v>30</v>
      </c>
      <c r="B406" s="50">
        <v>0</v>
      </c>
      <c r="C406" s="50">
        <v>0</v>
      </c>
      <c r="D406" s="50">
        <v>0</v>
      </c>
      <c r="E406" s="50">
        <v>0.77293962341638411</v>
      </c>
      <c r="F406" s="50">
        <v>0</v>
      </c>
      <c r="G406" s="50">
        <v>0</v>
      </c>
      <c r="H406" s="50">
        <v>0</v>
      </c>
      <c r="I406" s="50">
        <v>0</v>
      </c>
      <c r="J406" s="50">
        <v>0</v>
      </c>
      <c r="K406" s="50">
        <v>0</v>
      </c>
      <c r="L406" s="50">
        <v>0</v>
      </c>
      <c r="M406" s="50">
        <v>1.3144943938412021</v>
      </c>
      <c r="N406" s="50">
        <v>5.9618077532099932E-2</v>
      </c>
      <c r="O406" s="50">
        <v>1.3144943938412021</v>
      </c>
      <c r="P406" s="50">
        <v>0</v>
      </c>
      <c r="Q406" s="50">
        <v>1.3144943938412021</v>
      </c>
      <c r="R406" s="50">
        <v>0</v>
      </c>
      <c r="S406" s="50">
        <v>1.3144943938412021</v>
      </c>
      <c r="T406" s="50">
        <v>0</v>
      </c>
      <c r="U406" s="50">
        <v>1.3144943938412021</v>
      </c>
    </row>
    <row r="407" spans="1:21">
      <c r="A407" s="52" t="s">
        <v>31</v>
      </c>
      <c r="B407" s="50">
        <v>10.667139150174142</v>
      </c>
      <c r="C407" s="50">
        <v>23.593242253500097</v>
      </c>
      <c r="D407" s="50">
        <v>9.5927887403486416</v>
      </c>
      <c r="E407" s="50">
        <v>60.398588515119073</v>
      </c>
      <c r="F407" s="50">
        <v>19.320939892347987</v>
      </c>
      <c r="G407" s="50">
        <v>0</v>
      </c>
      <c r="H407" s="50">
        <v>6.5480720273995336</v>
      </c>
      <c r="I407" s="50">
        <v>0</v>
      </c>
      <c r="J407" s="50">
        <v>19.445474534241292</v>
      </c>
      <c r="K407" s="50">
        <v>18.287422029972223</v>
      </c>
      <c r="L407" s="50">
        <v>24.743687451913207</v>
      </c>
      <c r="M407" s="50">
        <v>3.2226781759834759</v>
      </c>
      <c r="N407" s="50">
        <v>18.295172418955651</v>
      </c>
      <c r="O407" s="50">
        <v>3.2226781759834759</v>
      </c>
      <c r="P407" s="50">
        <v>18.563951996151498</v>
      </c>
      <c r="Q407" s="50">
        <v>3.2226781759834759</v>
      </c>
      <c r="R407" s="50">
        <v>10.154666238632242</v>
      </c>
      <c r="S407" s="50">
        <v>3.2226781759834759</v>
      </c>
      <c r="T407" s="50">
        <v>17.63303487424032</v>
      </c>
      <c r="U407" s="50">
        <v>3.2226781759834759</v>
      </c>
    </row>
    <row r="408" spans="1:21">
      <c r="A408" s="52" t="s">
        <v>32</v>
      </c>
      <c r="B408" s="50">
        <v>0.33678257222913222</v>
      </c>
      <c r="C408" s="50">
        <v>8.1660711797484424</v>
      </c>
      <c r="D408" s="50">
        <v>3.3932407027315872</v>
      </c>
      <c r="E408" s="50">
        <v>13.060092007217627</v>
      </c>
      <c r="F408" s="50">
        <v>3.2142474472339195</v>
      </c>
      <c r="G408" s="50">
        <v>0</v>
      </c>
      <c r="H408" s="50">
        <v>7.498364279743357</v>
      </c>
      <c r="I408" s="50">
        <v>0</v>
      </c>
      <c r="J408" s="50">
        <v>2.574299731279527</v>
      </c>
      <c r="K408" s="50">
        <v>0</v>
      </c>
      <c r="L408" s="50">
        <v>2.0363817777470374</v>
      </c>
      <c r="M408" s="50">
        <v>1.5160068739132946</v>
      </c>
      <c r="N408" s="50">
        <v>3.8672488251705479</v>
      </c>
      <c r="O408" s="50">
        <v>1.5160068739132946</v>
      </c>
      <c r="P408" s="50">
        <v>6.5826877568352202</v>
      </c>
      <c r="Q408" s="50">
        <v>1.5160068739132946</v>
      </c>
      <c r="R408" s="50">
        <v>8.0822837813163595</v>
      </c>
      <c r="S408" s="50">
        <v>1.5160068739132946</v>
      </c>
      <c r="T408" s="50">
        <v>2.8113852990166914</v>
      </c>
      <c r="U408" s="50">
        <v>1.5160068739132946</v>
      </c>
    </row>
    <row r="409" spans="1:21">
      <c r="A409" s="52" t="s">
        <v>33</v>
      </c>
      <c r="B409" s="50">
        <v>0.11349134628505318</v>
      </c>
      <c r="C409" s="50">
        <v>0</v>
      </c>
      <c r="D409" s="50">
        <v>0.18364868098920339</v>
      </c>
      <c r="E409" s="50">
        <v>0</v>
      </c>
      <c r="F409" s="50">
        <v>0.55147565925247166</v>
      </c>
      <c r="G409" s="50">
        <v>0</v>
      </c>
      <c r="H409" s="50">
        <v>0.11233427342086755</v>
      </c>
      <c r="I409" s="50">
        <v>0</v>
      </c>
      <c r="J409" s="50">
        <v>0</v>
      </c>
      <c r="K409" s="50">
        <v>0</v>
      </c>
      <c r="L409" s="50">
        <v>0.30454334754313528</v>
      </c>
      <c r="M409" s="50">
        <v>8.0012573610133475E-2</v>
      </c>
      <c r="N409" s="50">
        <v>0.51932485914282578</v>
      </c>
      <c r="O409" s="50">
        <v>8.0012573610133475E-2</v>
      </c>
      <c r="P409" s="50">
        <v>0.95488030073105146</v>
      </c>
      <c r="Q409" s="50">
        <v>8.0012573610133475E-2</v>
      </c>
      <c r="R409" s="50">
        <v>0</v>
      </c>
      <c r="S409" s="50">
        <v>8.0012573610133475E-2</v>
      </c>
      <c r="T409" s="50">
        <v>0.82171512254326484</v>
      </c>
      <c r="U409" s="50">
        <v>8.0012573610133475E-2</v>
      </c>
    </row>
    <row r="410" spans="1:21">
      <c r="A410" s="52" t="s">
        <v>34</v>
      </c>
      <c r="B410" s="50">
        <v>0.48542040614602799</v>
      </c>
      <c r="C410" s="50">
        <v>0.110091045673256</v>
      </c>
      <c r="D410" s="50">
        <v>0.15330909060273576</v>
      </c>
      <c r="E410" s="50">
        <v>1.8478463432937327</v>
      </c>
      <c r="F410" s="50">
        <v>1.6135708038203322</v>
      </c>
      <c r="G410" s="50">
        <v>0</v>
      </c>
      <c r="H410" s="50">
        <v>0.17952599816887563</v>
      </c>
      <c r="I410" s="50">
        <v>0</v>
      </c>
      <c r="J410" s="50">
        <v>0</v>
      </c>
      <c r="K410" s="50">
        <v>0</v>
      </c>
      <c r="L410" s="50">
        <v>0.50896339685058156</v>
      </c>
      <c r="M410" s="50">
        <v>8.727952139423889E-2</v>
      </c>
      <c r="N410" s="50">
        <v>0.72112289621191072</v>
      </c>
      <c r="O410" s="50">
        <v>8.727952139423889E-2</v>
      </c>
      <c r="P410" s="50">
        <v>0.16630255688884732</v>
      </c>
      <c r="Q410" s="50">
        <v>8.727952139423889E-2</v>
      </c>
      <c r="R410" s="50">
        <v>0</v>
      </c>
      <c r="S410" s="50">
        <v>8.727952139423889E-2</v>
      </c>
      <c r="T410" s="50">
        <v>1.1493990708813722</v>
      </c>
      <c r="U410" s="50">
        <v>8.727952139423889E-2</v>
      </c>
    </row>
    <row r="411" spans="1:21">
      <c r="A411" s="52" t="s">
        <v>35</v>
      </c>
      <c r="B411" s="50">
        <v>2.6456330557545895</v>
      </c>
      <c r="C411" s="50">
        <v>0.30720310863270112</v>
      </c>
      <c r="D411" s="50">
        <v>0.84070722650839691</v>
      </c>
      <c r="E411" s="50">
        <v>3.4280596894843152</v>
      </c>
      <c r="F411" s="50">
        <v>2.7529360540797745</v>
      </c>
      <c r="G411" s="50">
        <v>0</v>
      </c>
      <c r="H411" s="50">
        <v>9.8254194489374072E-2</v>
      </c>
      <c r="I411" s="50">
        <v>0</v>
      </c>
      <c r="J411" s="50">
        <v>0.69146427673007771</v>
      </c>
      <c r="K411" s="50">
        <v>0</v>
      </c>
      <c r="L411" s="50">
        <v>1.8136376501936007</v>
      </c>
      <c r="M411" s="50">
        <v>0.92660073247876784</v>
      </c>
      <c r="N411" s="50">
        <v>1.6669037448568966</v>
      </c>
      <c r="O411" s="50">
        <v>0.92660073247876784</v>
      </c>
      <c r="P411" s="50">
        <v>0.81653798048639548</v>
      </c>
      <c r="Q411" s="50">
        <v>0.92660073247876784</v>
      </c>
      <c r="R411" s="50">
        <v>0.53815096143492447</v>
      </c>
      <c r="S411" s="50">
        <v>0.92660073247876784</v>
      </c>
      <c r="T411" s="50">
        <v>5.8682242575933863</v>
      </c>
      <c r="U411" s="50">
        <v>0.92660073247876784</v>
      </c>
    </row>
    <row r="412" spans="1:21">
      <c r="A412" s="52" t="s">
        <v>36</v>
      </c>
      <c r="B412" s="50">
        <v>0.18574344015123792</v>
      </c>
      <c r="C412" s="50">
        <v>6.9617381357324906</v>
      </c>
      <c r="D412" s="50">
        <v>0.40433375574376101</v>
      </c>
      <c r="E412" s="50">
        <v>9.989191428627695</v>
      </c>
      <c r="F412" s="50">
        <v>2.9114318436020481</v>
      </c>
      <c r="G412" s="50">
        <v>0</v>
      </c>
      <c r="H412" s="50">
        <v>0.63902972384238288</v>
      </c>
      <c r="I412" s="50">
        <v>0</v>
      </c>
      <c r="J412" s="50">
        <v>1.7005843267995138</v>
      </c>
      <c r="K412" s="50">
        <v>0</v>
      </c>
      <c r="L412" s="50">
        <v>0.47920335323274788</v>
      </c>
      <c r="M412" s="50">
        <v>0.14429923212042398</v>
      </c>
      <c r="N412" s="50">
        <v>5.7764507968141396</v>
      </c>
      <c r="O412" s="50">
        <v>0.14429923212042398</v>
      </c>
      <c r="P412" s="50">
        <v>1.352442788571242</v>
      </c>
      <c r="Q412" s="50">
        <v>0.14429923212042398</v>
      </c>
      <c r="R412" s="50">
        <v>0.60865975011858486</v>
      </c>
      <c r="S412" s="50">
        <v>0.14429923212042398</v>
      </c>
      <c r="T412" s="50">
        <v>1.4301159101037719</v>
      </c>
      <c r="U412" s="50">
        <v>0.14429923212042398</v>
      </c>
    </row>
    <row r="413" spans="1:21">
      <c r="A413" s="52" t="s">
        <v>37</v>
      </c>
      <c r="B413" s="50">
        <v>4.7695332451956632E-2</v>
      </c>
      <c r="C413" s="50">
        <v>0</v>
      </c>
      <c r="D413" s="50">
        <v>2.1448503623863791E-2</v>
      </c>
      <c r="E413" s="50">
        <v>0</v>
      </c>
      <c r="F413" s="50">
        <v>9.8437679497896252E-2</v>
      </c>
      <c r="G413" s="50">
        <v>0</v>
      </c>
      <c r="H413" s="50">
        <v>1.488765972881785</v>
      </c>
      <c r="I413" s="50">
        <v>0</v>
      </c>
      <c r="J413" s="50">
        <v>6.295612458928318E-2</v>
      </c>
      <c r="K413" s="50">
        <v>0</v>
      </c>
      <c r="L413" s="50">
        <v>0.40920294487584841</v>
      </c>
      <c r="M413" s="50">
        <v>2.2990158724512277E-2</v>
      </c>
      <c r="N413" s="50">
        <v>2.1068392875186359</v>
      </c>
      <c r="O413" s="50">
        <v>2.2990158724512277E-2</v>
      </c>
      <c r="P413" s="50">
        <v>0.24095812216841414</v>
      </c>
      <c r="Q413" s="50">
        <v>2.2990158724512277E-2</v>
      </c>
      <c r="R413" s="50">
        <v>0.81405977405211172</v>
      </c>
      <c r="S413" s="50">
        <v>2.2990158724512277E-2</v>
      </c>
      <c r="T413" s="50">
        <v>1.6581170282035316</v>
      </c>
      <c r="U413" s="50">
        <v>2.2990158724512277E-2</v>
      </c>
    </row>
    <row r="414" spans="1:21">
      <c r="A414" s="52" t="s">
        <v>38</v>
      </c>
      <c r="B414" s="50">
        <v>0.34391359981541114</v>
      </c>
      <c r="C414" s="50">
        <v>0.16191584498967235</v>
      </c>
      <c r="D414" s="50">
        <v>0.65074536467757227</v>
      </c>
      <c r="E414" s="50">
        <v>5.3891964924341051</v>
      </c>
      <c r="F414" s="50">
        <v>2.5834607295047842</v>
      </c>
      <c r="G414" s="50">
        <v>0</v>
      </c>
      <c r="H414" s="50">
        <v>6.0798666707017238E-2</v>
      </c>
      <c r="I414" s="50">
        <v>0</v>
      </c>
      <c r="J414" s="50">
        <v>0.29049429432199941</v>
      </c>
      <c r="K414" s="50">
        <v>0</v>
      </c>
      <c r="L414" s="50">
        <v>0.70112383932327671</v>
      </c>
      <c r="M414" s="50">
        <v>0</v>
      </c>
      <c r="N414" s="50">
        <v>0.47811288573821903</v>
      </c>
      <c r="O414" s="50">
        <v>0</v>
      </c>
      <c r="P414" s="50">
        <v>2.6811477599548605</v>
      </c>
      <c r="Q414" s="50">
        <v>0</v>
      </c>
      <c r="R414" s="50">
        <v>0.74076941781445949</v>
      </c>
      <c r="S414" s="50">
        <v>0</v>
      </c>
      <c r="T414" s="50">
        <v>1.8958142846373973</v>
      </c>
      <c r="U414" s="50">
        <v>0</v>
      </c>
    </row>
    <row r="415" spans="1:21">
      <c r="A415" s="52" t="s">
        <v>39</v>
      </c>
      <c r="B415" s="50">
        <v>9.9000004213303352E-5</v>
      </c>
      <c r="C415" s="50">
        <v>0.44647457151551079</v>
      </c>
      <c r="D415" s="50">
        <v>0</v>
      </c>
      <c r="E415" s="50">
        <v>1.710982617997747</v>
      </c>
      <c r="F415" s="50">
        <v>1.5121919355349541E-2</v>
      </c>
      <c r="G415" s="50">
        <v>0</v>
      </c>
      <c r="H415" s="50">
        <v>0</v>
      </c>
      <c r="I415" s="50">
        <v>0</v>
      </c>
      <c r="J415" s="50">
        <v>1.4034000199235977E-3</v>
      </c>
      <c r="K415" s="50">
        <v>0</v>
      </c>
      <c r="L415" s="50">
        <v>0</v>
      </c>
      <c r="M415" s="50">
        <v>0.97240845683686283</v>
      </c>
      <c r="N415" s="50">
        <v>0.47132985422315576</v>
      </c>
      <c r="O415" s="50">
        <v>0.97240845683686283</v>
      </c>
      <c r="P415" s="50">
        <v>8.2730032432072567E-2</v>
      </c>
      <c r="Q415" s="50">
        <v>0.97240845683686283</v>
      </c>
      <c r="R415" s="50">
        <v>0</v>
      </c>
      <c r="S415" s="50">
        <v>0.97240845683686283</v>
      </c>
      <c r="T415" s="50">
        <v>0</v>
      </c>
      <c r="U415" s="50">
        <v>0.97240845683686283</v>
      </c>
    </row>
    <row r="416" spans="1:21">
      <c r="A416" s="52" t="s">
        <v>40</v>
      </c>
      <c r="B416" s="50">
        <v>6.5051694218345206</v>
      </c>
      <c r="C416" s="50">
        <v>24.130871340622882</v>
      </c>
      <c r="D416" s="50">
        <v>4.5376513862583003</v>
      </c>
      <c r="E416" s="50">
        <v>20.553011377790479</v>
      </c>
      <c r="F416" s="50">
        <v>5.8578725710698123</v>
      </c>
      <c r="G416" s="50">
        <v>0</v>
      </c>
      <c r="H416" s="50">
        <v>16.799640755478475</v>
      </c>
      <c r="I416" s="50">
        <v>0</v>
      </c>
      <c r="J416" s="50">
        <v>15.759456505753363</v>
      </c>
      <c r="K416" s="50">
        <v>33.351799014968954</v>
      </c>
      <c r="L416" s="50">
        <v>12.073741515769941</v>
      </c>
      <c r="M416" s="50">
        <v>2.9262080047719712</v>
      </c>
      <c r="N416" s="50">
        <v>25.154595954303186</v>
      </c>
      <c r="O416" s="50">
        <v>2.9262080047719712</v>
      </c>
      <c r="P416" s="50">
        <v>13.30599858915812</v>
      </c>
      <c r="Q416" s="50">
        <v>2.9262080047719712</v>
      </c>
      <c r="R416" s="50">
        <v>88.839883604868675</v>
      </c>
      <c r="S416" s="50">
        <v>2.9262080047719712</v>
      </c>
      <c r="T416" s="50">
        <v>21.345102587347807</v>
      </c>
      <c r="U416" s="50">
        <v>2.9262080047719712</v>
      </c>
    </row>
    <row r="417" spans="1:23">
      <c r="A417" s="52" t="s">
        <v>41</v>
      </c>
      <c r="B417" s="50">
        <v>0</v>
      </c>
      <c r="C417" s="50">
        <v>0</v>
      </c>
      <c r="D417" s="50">
        <v>0.1673086668868109</v>
      </c>
      <c r="E417" s="50">
        <v>2.1590154611115806</v>
      </c>
      <c r="F417" s="50">
        <v>0.14686343175388586</v>
      </c>
      <c r="G417" s="50">
        <v>0</v>
      </c>
      <c r="H417" s="50">
        <v>2.8156408494399609E-2</v>
      </c>
      <c r="I417" s="50">
        <v>0</v>
      </c>
      <c r="J417" s="50">
        <v>0.14682513840158321</v>
      </c>
      <c r="K417" s="50">
        <v>0</v>
      </c>
      <c r="L417" s="50">
        <v>0.17165435652026467</v>
      </c>
      <c r="M417" s="50">
        <v>0</v>
      </c>
      <c r="N417" s="50">
        <v>0.3444821860031031</v>
      </c>
      <c r="O417" s="50">
        <v>0</v>
      </c>
      <c r="P417" s="50">
        <v>8.4072640852713584E-2</v>
      </c>
      <c r="Q417" s="50">
        <v>0</v>
      </c>
      <c r="R417" s="50">
        <v>0.28057212349066601</v>
      </c>
      <c r="S417" s="50">
        <v>0</v>
      </c>
      <c r="T417" s="50">
        <v>0.92113897019226743</v>
      </c>
      <c r="U417" s="50">
        <v>0</v>
      </c>
    </row>
    <row r="418" spans="1:23">
      <c r="A418" s="52" t="s">
        <v>42</v>
      </c>
      <c r="B418" s="50">
        <v>5.9456294440106361E-2</v>
      </c>
      <c r="C418" s="50">
        <v>0.6222570264336128</v>
      </c>
      <c r="D418" s="50">
        <v>2.6019841643009213E-3</v>
      </c>
      <c r="E418" s="50">
        <v>3.7444885419138028</v>
      </c>
      <c r="F418" s="50">
        <v>6.8343615037285838E-2</v>
      </c>
      <c r="G418" s="50">
        <v>0</v>
      </c>
      <c r="H418" s="50">
        <v>0</v>
      </c>
      <c r="I418" s="50">
        <v>0</v>
      </c>
      <c r="J418" s="50">
        <v>4.6179225630415287E-2</v>
      </c>
      <c r="K418" s="50">
        <v>0</v>
      </c>
      <c r="L418" s="50">
        <v>2.6695681144542705E-3</v>
      </c>
      <c r="M418" s="50">
        <v>0</v>
      </c>
      <c r="N418" s="50">
        <v>0.26762675506363243</v>
      </c>
      <c r="O418" s="50">
        <v>0</v>
      </c>
      <c r="P418" s="50">
        <v>0</v>
      </c>
      <c r="Q418" s="50">
        <v>0</v>
      </c>
      <c r="R418" s="50">
        <v>0.2227290776079322</v>
      </c>
      <c r="S418" s="50">
        <v>0</v>
      </c>
      <c r="T418" s="50">
        <v>1.3939200888276116E-3</v>
      </c>
      <c r="U418" s="50">
        <v>0</v>
      </c>
    </row>
    <row r="419" spans="1:23">
      <c r="A419" s="52" t="s">
        <v>43</v>
      </c>
      <c r="B419" s="50">
        <v>1.6905970101291476</v>
      </c>
      <c r="C419" s="50">
        <v>0.42024530184870618</v>
      </c>
      <c r="D419" s="50">
        <v>3.299695467616655</v>
      </c>
      <c r="E419" s="50">
        <v>0</v>
      </c>
      <c r="F419" s="50">
        <v>0.70764428114171307</v>
      </c>
      <c r="G419" s="50">
        <v>0</v>
      </c>
      <c r="H419" s="50">
        <v>1.4479763868155693</v>
      </c>
      <c r="I419" s="50">
        <v>0</v>
      </c>
      <c r="J419" s="50">
        <v>0.83181263333060995</v>
      </c>
      <c r="K419" s="50">
        <v>0</v>
      </c>
      <c r="L419" s="50">
        <v>1.0583567823554998</v>
      </c>
      <c r="M419" s="50">
        <v>0.35463699023451195</v>
      </c>
      <c r="N419" s="50">
        <v>1.9450242739910353</v>
      </c>
      <c r="O419" s="50">
        <v>0.35463699023451195</v>
      </c>
      <c r="P419" s="50">
        <v>1.6863345727098917</v>
      </c>
      <c r="Q419" s="50">
        <v>0.35463699023451195</v>
      </c>
      <c r="R419" s="50">
        <v>2.8359262472995024</v>
      </c>
      <c r="S419" s="50">
        <v>0.35463699023451195</v>
      </c>
      <c r="T419" s="50">
        <v>3.9847059944167569</v>
      </c>
      <c r="U419" s="50">
        <v>0.35463699023451195</v>
      </c>
    </row>
    <row r="420" spans="1:23">
      <c r="A420" s="52" t="s">
        <v>44</v>
      </c>
      <c r="B420" s="50">
        <v>1.5298237020924199</v>
      </c>
      <c r="C420" s="50">
        <v>3.5368746595348894</v>
      </c>
      <c r="D420" s="50">
        <v>1.6546623259263216</v>
      </c>
      <c r="E420" s="50">
        <v>3.5468512482466186</v>
      </c>
      <c r="F420" s="50">
        <v>5.492489460425781</v>
      </c>
      <c r="G420" s="50">
        <v>0</v>
      </c>
      <c r="H420" s="50">
        <v>3.0448343455240048</v>
      </c>
      <c r="I420" s="50">
        <v>0</v>
      </c>
      <c r="J420" s="50">
        <v>1.7276962207107989</v>
      </c>
      <c r="K420" s="50">
        <v>0.30295220022853198</v>
      </c>
      <c r="L420" s="50">
        <v>4.6515805157647829</v>
      </c>
      <c r="M420" s="50">
        <v>6.3102342540255207E-2</v>
      </c>
      <c r="N420" s="50">
        <v>7.3690680867106249</v>
      </c>
      <c r="O420" s="50">
        <v>6.3102342540255207E-2</v>
      </c>
      <c r="P420" s="50">
        <v>4.9598780190557958</v>
      </c>
      <c r="Q420" s="50">
        <v>6.3102342540255207E-2</v>
      </c>
      <c r="R420" s="50">
        <v>6.2287175434200188</v>
      </c>
      <c r="S420" s="50">
        <v>6.3102342540255207E-2</v>
      </c>
      <c r="T420" s="50">
        <v>7.7512107243020836</v>
      </c>
      <c r="U420" s="50">
        <v>6.3102342540255207E-2</v>
      </c>
    </row>
    <row r="421" spans="1:23">
      <c r="A421" s="52" t="s">
        <v>45</v>
      </c>
      <c r="B421" s="50">
        <v>1.4003333554318709</v>
      </c>
      <c r="C421" s="50">
        <v>3.957848289463056</v>
      </c>
      <c r="D421" s="50">
        <v>1.0018391217071263</v>
      </c>
      <c r="E421" s="50">
        <v>8.8736550188248735</v>
      </c>
      <c r="F421" s="50">
        <v>1.0699773231235863</v>
      </c>
      <c r="G421" s="50">
        <v>0</v>
      </c>
      <c r="H421" s="50">
        <v>2.0802981008154173</v>
      </c>
      <c r="I421" s="50">
        <v>0</v>
      </c>
      <c r="J421" s="50">
        <v>4.2795055930682553</v>
      </c>
      <c r="K421" s="50">
        <v>0.91976748448698709</v>
      </c>
      <c r="L421" s="50">
        <v>2.8505911457419533</v>
      </c>
      <c r="M421" s="50">
        <v>0.11291216191381966</v>
      </c>
      <c r="N421" s="50">
        <v>2.1882336501736668</v>
      </c>
      <c r="O421" s="50">
        <v>0.11291216191381966</v>
      </c>
      <c r="P421" s="50">
        <v>4.7787261218862627</v>
      </c>
      <c r="Q421" s="50">
        <v>0.11291216191381966</v>
      </c>
      <c r="R421" s="50">
        <v>6.5485660900529146</v>
      </c>
      <c r="S421" s="50">
        <v>0.11291216191381966</v>
      </c>
      <c r="T421" s="50">
        <v>6.418320464806853</v>
      </c>
      <c r="U421" s="50">
        <v>0.11291216191381966</v>
      </c>
    </row>
    <row r="422" spans="1:23">
      <c r="A422" s="52" t="s">
        <v>46</v>
      </c>
      <c r="B422" s="50">
        <v>1.2963156950399433</v>
      </c>
      <c r="C422" s="50">
        <v>9.7604286397186026</v>
      </c>
      <c r="D422" s="50">
        <v>0.15358212094747581</v>
      </c>
      <c r="E422" s="50">
        <v>12.411284132006719</v>
      </c>
      <c r="F422" s="50">
        <v>1.1940393195454719</v>
      </c>
      <c r="G422" s="50">
        <v>0</v>
      </c>
      <c r="H422" s="50">
        <v>5.4539735227605322</v>
      </c>
      <c r="I422" s="50">
        <v>0</v>
      </c>
      <c r="J422" s="50">
        <v>3.0106466401245027</v>
      </c>
      <c r="K422" s="50">
        <v>0</v>
      </c>
      <c r="L422" s="50">
        <v>7.8028455889783093</v>
      </c>
      <c r="M422" s="50">
        <v>0.79870744943537531</v>
      </c>
      <c r="N422" s="50">
        <v>5.6763300979437572</v>
      </c>
      <c r="O422" s="50">
        <v>0.79870744943537531</v>
      </c>
      <c r="P422" s="50">
        <v>2.417593522338338</v>
      </c>
      <c r="Q422" s="50">
        <v>0.79870744943537531</v>
      </c>
      <c r="R422" s="50">
        <v>2.3706733302029552</v>
      </c>
      <c r="S422" s="50">
        <v>0.79870744943537531</v>
      </c>
      <c r="T422" s="50">
        <v>2.8140884952555139</v>
      </c>
      <c r="U422" s="50">
        <v>0.79870744943537531</v>
      </c>
    </row>
    <row r="423" spans="1:23">
      <c r="A423" s="52" t="s">
        <v>47</v>
      </c>
      <c r="B423" s="50">
        <v>2.992288687849729</v>
      </c>
      <c r="C423" s="50">
        <v>1.6703968032270804</v>
      </c>
      <c r="D423" s="50">
        <v>1.5093729722413456</v>
      </c>
      <c r="E423" s="50">
        <v>6.5107770714560393</v>
      </c>
      <c r="F423" s="50">
        <v>1.612571810079559</v>
      </c>
      <c r="G423" s="50">
        <v>0</v>
      </c>
      <c r="H423" s="50">
        <v>0</v>
      </c>
      <c r="I423" s="50">
        <v>0</v>
      </c>
      <c r="J423" s="50">
        <v>0.15920442467014656</v>
      </c>
      <c r="K423" s="50">
        <v>0</v>
      </c>
      <c r="L423" s="50">
        <v>0.67308860808942295</v>
      </c>
      <c r="M423" s="50">
        <v>0.10072053965763099</v>
      </c>
      <c r="N423" s="50">
        <v>1.4027174598752088</v>
      </c>
      <c r="O423" s="50">
        <v>0.10072053965763099</v>
      </c>
      <c r="P423" s="50">
        <v>10.81291794711888</v>
      </c>
      <c r="Q423" s="50">
        <v>0.10072053965763099</v>
      </c>
      <c r="R423" s="50">
        <v>2.1780454748470519</v>
      </c>
      <c r="S423" s="50">
        <v>0.10072053965763099</v>
      </c>
      <c r="T423" s="50">
        <v>1.1017970893567262</v>
      </c>
      <c r="U423" s="50">
        <v>0.10072053965763099</v>
      </c>
    </row>
    <row r="424" spans="1:23">
      <c r="A424" s="52" t="s">
        <v>48</v>
      </c>
      <c r="B424" s="50">
        <v>1.1471767718892205E-2</v>
      </c>
      <c r="C424" s="50">
        <v>1.0436468438357569</v>
      </c>
      <c r="D424" s="50">
        <v>0.23882232271341042</v>
      </c>
      <c r="E424" s="50">
        <v>5.7330805561251132</v>
      </c>
      <c r="F424" s="50">
        <v>3.3587970654276184E-2</v>
      </c>
      <c r="G424" s="50">
        <v>0</v>
      </c>
      <c r="H424" s="50">
        <v>0.19175230243540861</v>
      </c>
      <c r="I424" s="50">
        <v>0</v>
      </c>
      <c r="J424" s="50">
        <v>0.65581869474335652</v>
      </c>
      <c r="K424" s="50">
        <v>0</v>
      </c>
      <c r="L424" s="50">
        <v>0.3306047500028268</v>
      </c>
      <c r="M424" s="50">
        <v>0</v>
      </c>
      <c r="N424" s="50">
        <v>1.5519655091435482</v>
      </c>
      <c r="O424" s="50">
        <v>0</v>
      </c>
      <c r="P424" s="50">
        <v>0.26689610071066772</v>
      </c>
      <c r="Q424" s="50">
        <v>0</v>
      </c>
      <c r="R424" s="50">
        <v>1.1091181261420791</v>
      </c>
      <c r="S424" s="50">
        <v>0</v>
      </c>
      <c r="T424" s="50">
        <v>0.67296867526684245</v>
      </c>
      <c r="U424" s="50">
        <v>0</v>
      </c>
    </row>
    <row r="425" spans="1:23">
      <c r="A425" s="52" t="s">
        <v>49</v>
      </c>
      <c r="B425" s="50">
        <v>0</v>
      </c>
      <c r="C425" s="50">
        <v>1.471733496046447</v>
      </c>
      <c r="D425" s="50">
        <v>3.5595558796655516E-3</v>
      </c>
      <c r="E425" s="50">
        <v>0</v>
      </c>
      <c r="F425" s="50">
        <v>0.49945980450208233</v>
      </c>
      <c r="G425" s="50">
        <v>0</v>
      </c>
      <c r="H425" s="50">
        <v>0.410322920302502</v>
      </c>
      <c r="I425" s="50">
        <v>0</v>
      </c>
      <c r="J425" s="50">
        <v>0</v>
      </c>
      <c r="K425" s="50">
        <v>0</v>
      </c>
      <c r="L425" s="50">
        <v>0.2054267278790094</v>
      </c>
      <c r="M425" s="50">
        <v>2.7493042792721871</v>
      </c>
      <c r="N425" s="50">
        <v>0.95838249954531718</v>
      </c>
      <c r="O425" s="50">
        <v>2.7493042792721871</v>
      </c>
      <c r="P425" s="50">
        <v>2.8896252449564203E-2</v>
      </c>
      <c r="Q425" s="50">
        <v>2.7493042792721871</v>
      </c>
      <c r="R425" s="50">
        <v>0</v>
      </c>
      <c r="S425" s="50">
        <v>2.7493042792721871</v>
      </c>
      <c r="T425" s="50">
        <v>0.18874629292201167</v>
      </c>
      <c r="U425" s="50">
        <v>2.7493042792721871</v>
      </c>
    </row>
    <row r="426" spans="1:23">
      <c r="A426" s="52" t="s">
        <v>50</v>
      </c>
      <c r="B426" s="50">
        <v>0.73782670684296092</v>
      </c>
      <c r="C426" s="50">
        <v>6.2369949438319363</v>
      </c>
      <c r="D426" s="50">
        <v>0.14735505784280853</v>
      </c>
      <c r="E426" s="50">
        <v>3.8853951224944518</v>
      </c>
      <c r="F426" s="50">
        <v>0.61790546655072542</v>
      </c>
      <c r="G426" s="50">
        <v>0</v>
      </c>
      <c r="H426" s="50">
        <v>0</v>
      </c>
      <c r="I426" s="50">
        <v>0</v>
      </c>
      <c r="J426" s="50">
        <v>0.27350879198781014</v>
      </c>
      <c r="K426" s="50">
        <v>0</v>
      </c>
      <c r="L426" s="50">
        <v>0.42112035798501563</v>
      </c>
      <c r="M426" s="50">
        <v>0.61764259287696377</v>
      </c>
      <c r="N426" s="50">
        <v>2.230375108014405</v>
      </c>
      <c r="O426" s="50">
        <v>0.61764259287696377</v>
      </c>
      <c r="P426" s="50">
        <v>0.5910370951600038</v>
      </c>
      <c r="Q426" s="50">
        <v>0.61764259287696377</v>
      </c>
      <c r="R426" s="50">
        <v>4.6422049436256225</v>
      </c>
      <c r="S426" s="50">
        <v>0.61764259287696377</v>
      </c>
      <c r="T426" s="50">
        <v>0.49696000000000001</v>
      </c>
      <c r="U426" s="50">
        <v>0.61764259287696377</v>
      </c>
    </row>
    <row r="427" spans="1:23">
      <c r="A427" s="52" t="s">
        <v>51</v>
      </c>
      <c r="B427" s="50">
        <v>20</v>
      </c>
      <c r="C427" s="50">
        <v>0</v>
      </c>
      <c r="D427" s="50">
        <v>20</v>
      </c>
      <c r="E427" s="50">
        <v>0</v>
      </c>
      <c r="F427" s="50">
        <v>20</v>
      </c>
      <c r="G427" s="50">
        <v>0</v>
      </c>
      <c r="H427" s="50">
        <v>20</v>
      </c>
      <c r="I427" s="50">
        <v>0</v>
      </c>
      <c r="J427" s="50">
        <v>20</v>
      </c>
      <c r="K427" s="50">
        <v>0</v>
      </c>
      <c r="L427" s="50">
        <v>10</v>
      </c>
      <c r="M427" s="50">
        <v>0</v>
      </c>
      <c r="N427" s="50">
        <v>10</v>
      </c>
      <c r="O427" s="50">
        <v>0</v>
      </c>
      <c r="P427" s="50">
        <v>10</v>
      </c>
      <c r="Q427" s="50">
        <v>0</v>
      </c>
      <c r="R427" s="50">
        <v>10</v>
      </c>
      <c r="S427" s="50">
        <v>0</v>
      </c>
      <c r="T427" s="50">
        <v>10</v>
      </c>
      <c r="U427" s="50">
        <v>0</v>
      </c>
    </row>
    <row r="428" spans="1:23">
      <c r="A428" s="52" t="s">
        <v>4</v>
      </c>
      <c r="B428" s="51">
        <v>61.702053792729139</v>
      </c>
      <c r="C428" s="51">
        <v>118.99881022566338</v>
      </c>
      <c r="D428" s="51">
        <v>52.537324270308098</v>
      </c>
      <c r="E428" s="51">
        <v>215.45042581388412</v>
      </c>
      <c r="F428" s="51">
        <v>80.852709483888702</v>
      </c>
      <c r="G428" s="51">
        <v>0</v>
      </c>
      <c r="H428" s="51">
        <v>79.501986615318415</v>
      </c>
      <c r="I428" s="51">
        <v>0</v>
      </c>
      <c r="J428" s="51">
        <v>108.10943069113377</v>
      </c>
      <c r="K428" s="51">
        <v>52.861940729656702</v>
      </c>
      <c r="L428" s="51">
        <v>89.153870841745032</v>
      </c>
      <c r="M428" s="51">
        <v>19.019434791815396</v>
      </c>
      <c r="N428" s="51">
        <v>109.66847949408755</v>
      </c>
      <c r="O428" s="51">
        <v>19.019434791815396</v>
      </c>
      <c r="P428" s="51">
        <v>105.38025586590929</v>
      </c>
      <c r="Q428" s="51">
        <v>19.019434791815396</v>
      </c>
      <c r="R428" s="51">
        <v>183.33494209444498</v>
      </c>
      <c r="S428" s="51">
        <v>19.019434791815396</v>
      </c>
      <c r="T428" s="51">
        <v>114.70291270540457</v>
      </c>
      <c r="U428" s="51">
        <v>19.019434791815396</v>
      </c>
    </row>
    <row r="429" spans="1:23">
      <c r="A429" s="30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2"/>
      <c r="W429" s="32"/>
    </row>
    <row r="430" spans="1:23">
      <c r="A430" s="74" t="s">
        <v>91</v>
      </c>
      <c r="B430" s="74"/>
      <c r="C430" s="74"/>
      <c r="D430" s="74"/>
      <c r="E430" s="74"/>
      <c r="F430" s="74"/>
      <c r="G430" s="74"/>
      <c r="H430" s="74"/>
      <c r="I430" s="74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</row>
    <row r="431" spans="1:23">
      <c r="A431" s="27"/>
      <c r="B431" s="75">
        <v>2026</v>
      </c>
      <c r="C431" s="75"/>
      <c r="D431" s="75">
        <v>2027</v>
      </c>
      <c r="E431" s="75"/>
      <c r="F431" s="75">
        <v>2028</v>
      </c>
      <c r="G431" s="75"/>
      <c r="H431" s="75">
        <v>2029</v>
      </c>
      <c r="I431" s="75"/>
      <c r="J431" s="75">
        <v>2030</v>
      </c>
      <c r="K431" s="75"/>
      <c r="L431" s="75">
        <v>2031</v>
      </c>
      <c r="M431" s="75"/>
      <c r="N431" s="75">
        <v>2032</v>
      </c>
      <c r="O431" s="75"/>
      <c r="P431" s="75">
        <v>2033</v>
      </c>
      <c r="Q431" s="75"/>
      <c r="R431" s="75">
        <v>2034</v>
      </c>
      <c r="S431" s="75"/>
      <c r="T431" s="75">
        <v>2035</v>
      </c>
      <c r="U431" s="75"/>
      <c r="V431" s="75" t="s">
        <v>52</v>
      </c>
      <c r="W431" s="75"/>
    </row>
    <row r="432" spans="1:23" ht="36.75" customHeight="1">
      <c r="A432" s="49" t="s">
        <v>23</v>
      </c>
      <c r="B432" s="49" t="s">
        <v>24</v>
      </c>
      <c r="C432" s="49" t="s">
        <v>2</v>
      </c>
      <c r="D432" s="49" t="s">
        <v>24</v>
      </c>
      <c r="E432" s="49" t="s">
        <v>2</v>
      </c>
      <c r="F432" s="49" t="s">
        <v>24</v>
      </c>
      <c r="G432" s="49" t="s">
        <v>2</v>
      </c>
      <c r="H432" s="49" t="s">
        <v>24</v>
      </c>
      <c r="I432" s="49" t="s">
        <v>2</v>
      </c>
      <c r="J432" s="49" t="s">
        <v>24</v>
      </c>
      <c r="K432" s="49" t="s">
        <v>2</v>
      </c>
      <c r="L432" s="49" t="s">
        <v>24</v>
      </c>
      <c r="M432" s="49" t="s">
        <v>2</v>
      </c>
      <c r="N432" s="49" t="s">
        <v>24</v>
      </c>
      <c r="O432" s="49" t="s">
        <v>2</v>
      </c>
      <c r="P432" s="49" t="s">
        <v>24</v>
      </c>
      <c r="Q432" s="49" t="s">
        <v>2</v>
      </c>
      <c r="R432" s="49" t="s">
        <v>24</v>
      </c>
      <c r="S432" s="49" t="s">
        <v>2</v>
      </c>
      <c r="T432" s="49" t="s">
        <v>24</v>
      </c>
      <c r="U432" s="49" t="s">
        <v>2</v>
      </c>
      <c r="V432" s="49" t="s">
        <v>24</v>
      </c>
      <c r="W432" s="49" t="s">
        <v>2</v>
      </c>
    </row>
    <row r="433" spans="1:23">
      <c r="A433" s="52" t="s">
        <v>25</v>
      </c>
      <c r="B433" s="50">
        <v>2.1741841590096234E-2</v>
      </c>
      <c r="C433" s="50">
        <v>0.11227061218621025</v>
      </c>
      <c r="D433" s="50">
        <v>0.9048411859972515</v>
      </c>
      <c r="E433" s="50">
        <v>0.11227061218621025</v>
      </c>
      <c r="F433" s="50">
        <v>0</v>
      </c>
      <c r="G433" s="50">
        <v>0.11227061218621025</v>
      </c>
      <c r="H433" s="50">
        <v>0.11483764311302117</v>
      </c>
      <c r="I433" s="50">
        <v>0.11227061218621025</v>
      </c>
      <c r="J433" s="50">
        <v>0.2518940038642708</v>
      </c>
      <c r="K433" s="50">
        <v>0.11227061218621025</v>
      </c>
      <c r="L433" s="50">
        <v>2.7529393138031245E-2</v>
      </c>
      <c r="M433" s="50">
        <v>0.2981115687301234</v>
      </c>
      <c r="N433" s="50">
        <v>0</v>
      </c>
      <c r="O433" s="50">
        <v>0.2981115687301234</v>
      </c>
      <c r="P433" s="50">
        <v>1.0442410652807672</v>
      </c>
      <c r="Q433" s="50">
        <v>0.2981115687301234</v>
      </c>
      <c r="R433" s="50">
        <v>2.2501550325918929E-3</v>
      </c>
      <c r="S433" s="50">
        <v>0.2981115687301234</v>
      </c>
      <c r="T433" s="50">
        <v>5.4974474821598507E-2</v>
      </c>
      <c r="U433" s="50">
        <v>0.2981115687301234</v>
      </c>
      <c r="V433" s="50">
        <v>3.0702153128131315</v>
      </c>
      <c r="W433" s="50">
        <v>2.9781258067807683</v>
      </c>
    </row>
    <row r="434" spans="1:23">
      <c r="A434" s="52" t="s">
        <v>26</v>
      </c>
      <c r="B434" s="50">
        <v>0.84018431902115243</v>
      </c>
      <c r="C434" s="50">
        <v>0.13110250024734468</v>
      </c>
      <c r="D434" s="50">
        <v>1.5795944339694423</v>
      </c>
      <c r="E434" s="50">
        <v>0.13110250024734468</v>
      </c>
      <c r="F434" s="50">
        <v>0.34193430827387422</v>
      </c>
      <c r="G434" s="50">
        <v>0.13110250024734468</v>
      </c>
      <c r="H434" s="50">
        <v>0.87136679666547967</v>
      </c>
      <c r="I434" s="50">
        <v>0.13110250024734468</v>
      </c>
      <c r="J434" s="50">
        <v>5.9110260422108416</v>
      </c>
      <c r="K434" s="50">
        <v>0.13110250024734468</v>
      </c>
      <c r="L434" s="50">
        <v>0.67334911284600352</v>
      </c>
      <c r="M434" s="50">
        <v>0</v>
      </c>
      <c r="N434" s="50">
        <v>0.26018177002809234</v>
      </c>
      <c r="O434" s="50">
        <v>0</v>
      </c>
      <c r="P434" s="50">
        <v>0.13903680089749332</v>
      </c>
      <c r="Q434" s="50">
        <v>0</v>
      </c>
      <c r="R434" s="50">
        <v>0.95308273030484147</v>
      </c>
      <c r="S434" s="50">
        <v>0</v>
      </c>
      <c r="T434" s="50">
        <v>0.99945729924809368</v>
      </c>
      <c r="U434" s="50">
        <v>0</v>
      </c>
      <c r="V434" s="50">
        <v>16.00466957092604</v>
      </c>
      <c r="W434" s="50">
        <v>7.4305493845801136</v>
      </c>
    </row>
    <row r="435" spans="1:23">
      <c r="A435" s="52" t="s">
        <v>27</v>
      </c>
      <c r="B435" s="50">
        <v>2.1818176605757715</v>
      </c>
      <c r="C435" s="50">
        <v>20.314868809128509</v>
      </c>
      <c r="D435" s="50">
        <v>5.4217886597835099</v>
      </c>
      <c r="E435" s="50">
        <v>20.314868809128509</v>
      </c>
      <c r="F435" s="50">
        <v>14.29816111921196</v>
      </c>
      <c r="G435" s="50">
        <v>20.314868809128509</v>
      </c>
      <c r="H435" s="50">
        <v>14.417471484127512</v>
      </c>
      <c r="I435" s="50">
        <v>20.314868809128509</v>
      </c>
      <c r="J435" s="50">
        <v>17.881262688463035</v>
      </c>
      <c r="K435" s="50">
        <v>20.314868809128509</v>
      </c>
      <c r="L435" s="50">
        <v>5.7359186168896512</v>
      </c>
      <c r="M435" s="50">
        <v>11.689919810099473</v>
      </c>
      <c r="N435" s="50">
        <v>6.5131458613522133</v>
      </c>
      <c r="O435" s="50">
        <v>11.689919810099473</v>
      </c>
      <c r="P435" s="50">
        <v>4.8639398937036997</v>
      </c>
      <c r="Q435" s="50">
        <v>11.689919810099473</v>
      </c>
      <c r="R435" s="50">
        <v>9.0752118344351373</v>
      </c>
      <c r="S435" s="50">
        <v>11.689919810099473</v>
      </c>
      <c r="T435" s="50">
        <v>10.709863676198919</v>
      </c>
      <c r="U435" s="50">
        <v>11.689919810099473</v>
      </c>
      <c r="V435" s="50">
        <v>108.9994464272465</v>
      </c>
      <c r="W435" s="50">
        <v>185.09035622167841</v>
      </c>
    </row>
    <row r="436" spans="1:23">
      <c r="A436" s="52" t="s">
        <v>28</v>
      </c>
      <c r="B436" s="50">
        <v>17.576236696249239</v>
      </c>
      <c r="C436" s="50">
        <v>9.3758097863806888</v>
      </c>
      <c r="D436" s="50">
        <v>18.428792183994645</v>
      </c>
      <c r="E436" s="50">
        <v>9.3758097863806888</v>
      </c>
      <c r="F436" s="50">
        <v>6.952760407118566</v>
      </c>
      <c r="G436" s="50">
        <v>9.3758097863806888</v>
      </c>
      <c r="H436" s="50">
        <v>10.885325436294906</v>
      </c>
      <c r="I436" s="50">
        <v>9.3758097863806888</v>
      </c>
      <c r="J436" s="50">
        <v>23.616928575470673</v>
      </c>
      <c r="K436" s="50">
        <v>9.3758097863806888</v>
      </c>
      <c r="L436" s="50">
        <v>13.281781405304038</v>
      </c>
      <c r="M436" s="50">
        <v>6.5472867765974856</v>
      </c>
      <c r="N436" s="50">
        <v>17.99008244728466</v>
      </c>
      <c r="O436" s="50">
        <v>6.5472867765974856</v>
      </c>
      <c r="P436" s="50">
        <v>9.344432411073134</v>
      </c>
      <c r="Q436" s="50">
        <v>6.5472867765974856</v>
      </c>
      <c r="R436" s="50">
        <v>7.1076543380624448</v>
      </c>
      <c r="S436" s="50">
        <v>6.5472867765974856</v>
      </c>
      <c r="T436" s="50">
        <v>21.588665265539163</v>
      </c>
      <c r="U436" s="50">
        <v>6.5472867765974856</v>
      </c>
      <c r="V436" s="50">
        <v>194.41800484942607</v>
      </c>
      <c r="W436" s="50">
        <v>98.084523769116799</v>
      </c>
    </row>
    <row r="437" spans="1:23">
      <c r="A437" s="52" t="s">
        <v>29</v>
      </c>
      <c r="B437" s="50">
        <v>24.105001156846679</v>
      </c>
      <c r="C437" s="50">
        <v>10.278100827467529</v>
      </c>
      <c r="D437" s="50">
        <v>54.735771417819571</v>
      </c>
      <c r="E437" s="50">
        <v>10.278100827467529</v>
      </c>
      <c r="F437" s="50">
        <v>24.371840043828012</v>
      </c>
      <c r="G437" s="50">
        <v>10.278100827467529</v>
      </c>
      <c r="H437" s="50">
        <v>36.053072940954848</v>
      </c>
      <c r="I437" s="50">
        <v>10.278100827467529</v>
      </c>
      <c r="J437" s="50">
        <v>42.856333522275172</v>
      </c>
      <c r="K437" s="50">
        <v>10.278100827467529</v>
      </c>
      <c r="L437" s="50">
        <v>31.019508624512113</v>
      </c>
      <c r="M437" s="50">
        <v>3.8838752495656799</v>
      </c>
      <c r="N437" s="50">
        <v>14.925672551113321</v>
      </c>
      <c r="O437" s="50">
        <v>3.8838752495656799</v>
      </c>
      <c r="P437" s="50">
        <v>34.612131935730318</v>
      </c>
      <c r="Q437" s="50">
        <v>3.8838752495656799</v>
      </c>
      <c r="R437" s="50">
        <v>81.7159378248721</v>
      </c>
      <c r="S437" s="50">
        <v>3.8838752495656799</v>
      </c>
      <c r="T437" s="50">
        <v>74.361899458761357</v>
      </c>
      <c r="U437" s="50">
        <v>3.8838752495656799</v>
      </c>
      <c r="V437" s="50">
        <v>539.69808749107119</v>
      </c>
      <c r="W437" s="50">
        <v>112.45707338853985</v>
      </c>
    </row>
    <row r="438" spans="1:23">
      <c r="A438" s="52" t="s">
        <v>30</v>
      </c>
      <c r="B438" s="50">
        <v>0</v>
      </c>
      <c r="C438" s="50">
        <v>0.21475947283287378</v>
      </c>
      <c r="D438" s="50">
        <v>0.21438925455186106</v>
      </c>
      <c r="E438" s="50">
        <v>0.21475947283287378</v>
      </c>
      <c r="F438" s="50">
        <v>0</v>
      </c>
      <c r="G438" s="50">
        <v>0.21475947283287378</v>
      </c>
      <c r="H438" s="50">
        <v>0</v>
      </c>
      <c r="I438" s="50">
        <v>0.21475947283287378</v>
      </c>
      <c r="J438" s="50">
        <v>9.9280507788621686E-2</v>
      </c>
      <c r="K438" s="50">
        <v>0.21475947283287378</v>
      </c>
      <c r="L438" s="50">
        <v>0</v>
      </c>
      <c r="M438" s="50">
        <v>8.4759878540395642E-2</v>
      </c>
      <c r="N438" s="50">
        <v>0</v>
      </c>
      <c r="O438" s="50">
        <v>8.4759878540395642E-2</v>
      </c>
      <c r="P438" s="50">
        <v>0</v>
      </c>
      <c r="Q438" s="50">
        <v>8.4759878540395642E-2</v>
      </c>
      <c r="R438" s="50">
        <v>0</v>
      </c>
      <c r="S438" s="50">
        <v>8.4759878540395642E-2</v>
      </c>
      <c r="T438" s="50">
        <v>0</v>
      </c>
      <c r="U438" s="50">
        <v>8.4759878540395642E-2</v>
      </c>
      <c r="V438" s="50">
        <v>0.37328783987258268</v>
      </c>
      <c r="W438" s="50">
        <v>8.8430083494887377</v>
      </c>
    </row>
    <row r="439" spans="1:23">
      <c r="A439" s="52" t="s">
        <v>31</v>
      </c>
      <c r="B439" s="50">
        <v>15.41292347214161</v>
      </c>
      <c r="C439" s="50">
        <v>50.759405286016076</v>
      </c>
      <c r="D439" s="50">
        <v>22.016054980014385</v>
      </c>
      <c r="E439" s="50">
        <v>50.759405286016076</v>
      </c>
      <c r="F439" s="50">
        <v>20.293798694082682</v>
      </c>
      <c r="G439" s="50">
        <v>50.759405286016076</v>
      </c>
      <c r="H439" s="50">
        <v>51.417621366523029</v>
      </c>
      <c r="I439" s="50">
        <v>50.759405286016076</v>
      </c>
      <c r="J439" s="50">
        <v>38.247745471113625</v>
      </c>
      <c r="K439" s="50">
        <v>50.759405286016076</v>
      </c>
      <c r="L439" s="50">
        <v>9.4477542596922977</v>
      </c>
      <c r="M439" s="50">
        <v>47.43705689225807</v>
      </c>
      <c r="N439" s="50">
        <v>14.385231187573989</v>
      </c>
      <c r="O439" s="50">
        <v>47.43705689225807</v>
      </c>
      <c r="P439" s="50">
        <v>6.2955154185990727</v>
      </c>
      <c r="Q439" s="50">
        <v>47.43705689225807</v>
      </c>
      <c r="R439" s="50">
        <v>18.321945897241065</v>
      </c>
      <c r="S439" s="50">
        <v>47.43705689225807</v>
      </c>
      <c r="T439" s="50">
        <v>10.541219141735668</v>
      </c>
      <c r="U439" s="50">
        <v>47.43705689225807</v>
      </c>
      <c r="V439" s="50">
        <v>349.85157721312197</v>
      </c>
      <c r="W439" s="50">
        <v>609.37495456987949</v>
      </c>
    </row>
    <row r="440" spans="1:23">
      <c r="A440" s="52" t="s">
        <v>32</v>
      </c>
      <c r="B440" s="50">
        <v>6.6080134685733798</v>
      </c>
      <c r="C440" s="50">
        <v>4.5441507874537974</v>
      </c>
      <c r="D440" s="50">
        <v>9.1271688413530434</v>
      </c>
      <c r="E440" s="50">
        <v>4.5441507874537974</v>
      </c>
      <c r="F440" s="50">
        <v>5.2909733080245465</v>
      </c>
      <c r="G440" s="50">
        <v>4.5441507874537974</v>
      </c>
      <c r="H440" s="50">
        <v>3.8954730872467427</v>
      </c>
      <c r="I440" s="50">
        <v>4.5441507874537974</v>
      </c>
      <c r="J440" s="50">
        <v>12.848770228170263</v>
      </c>
      <c r="K440" s="50">
        <v>4.5441507874537974</v>
      </c>
      <c r="L440" s="50">
        <v>4.2530024930940247</v>
      </c>
      <c r="M440" s="50">
        <v>2.4340072289373405</v>
      </c>
      <c r="N440" s="50">
        <v>6.7483325551864199</v>
      </c>
      <c r="O440" s="50">
        <v>2.4340072289373405</v>
      </c>
      <c r="P440" s="50">
        <v>14.276304311175679</v>
      </c>
      <c r="Q440" s="50">
        <v>2.4340072289373405</v>
      </c>
      <c r="R440" s="50">
        <v>8.5296114980667106</v>
      </c>
      <c r="S440" s="50">
        <v>2.4340072289373405</v>
      </c>
      <c r="T440" s="50">
        <v>20.281687411940542</v>
      </c>
      <c r="U440" s="50">
        <v>2.4340072289373405</v>
      </c>
      <c r="V440" s="50">
        <v>132.25625937613475</v>
      </c>
      <c r="W440" s="50">
        <v>63.696987638488253</v>
      </c>
    </row>
    <row r="441" spans="1:23">
      <c r="A441" s="52" t="s">
        <v>33</v>
      </c>
      <c r="B441" s="50">
        <v>0.79367179241253416</v>
      </c>
      <c r="C441" s="50">
        <v>2.9300248923769785</v>
      </c>
      <c r="D441" s="50">
        <v>2.5559403733548831</v>
      </c>
      <c r="E441" s="50">
        <v>2.9300248923769785</v>
      </c>
      <c r="F441" s="50">
        <v>0.38404529658555647</v>
      </c>
      <c r="G441" s="50">
        <v>2.9300248923769785</v>
      </c>
      <c r="H441" s="50">
        <v>4.7094335108129304</v>
      </c>
      <c r="I441" s="50">
        <v>2.9300248923769785</v>
      </c>
      <c r="J441" s="50">
        <v>7.3884678766863816</v>
      </c>
      <c r="K441" s="50">
        <v>2.9300248923769785</v>
      </c>
      <c r="L441" s="50">
        <v>2.5634071622181707E-2</v>
      </c>
      <c r="M441" s="50">
        <v>0.36674743572479018</v>
      </c>
      <c r="N441" s="50">
        <v>7.2116363540166146</v>
      </c>
      <c r="O441" s="50">
        <v>0.36674743572479018</v>
      </c>
      <c r="P441" s="50">
        <v>0</v>
      </c>
      <c r="Q441" s="50">
        <v>0.36674743572479018</v>
      </c>
      <c r="R441" s="50">
        <v>6.7566759431939936</v>
      </c>
      <c r="S441" s="50">
        <v>0.36674743572479018</v>
      </c>
      <c r="T441" s="50">
        <v>0.40284330540554619</v>
      </c>
      <c r="U441" s="50">
        <v>0.36674743572479018</v>
      </c>
      <c r="V441" s="50">
        <v>33.789762113998499</v>
      </c>
      <c r="W441" s="50">
        <v>16.88392450855951</v>
      </c>
    </row>
    <row r="442" spans="1:23">
      <c r="A442" s="52" t="s">
        <v>34</v>
      </c>
      <c r="B442" s="50">
        <v>2.421668239875729</v>
      </c>
      <c r="C442" s="50">
        <v>1.8816296308400164</v>
      </c>
      <c r="D442" s="50">
        <v>3.8650551679176952</v>
      </c>
      <c r="E442" s="50">
        <v>1.8816296308400164</v>
      </c>
      <c r="F442" s="50">
        <v>0.65448360648128412</v>
      </c>
      <c r="G442" s="50">
        <v>1.8816296308400164</v>
      </c>
      <c r="H442" s="50">
        <v>1.3802438850677966E-2</v>
      </c>
      <c r="I442" s="50">
        <v>1.8816296308400164</v>
      </c>
      <c r="J442" s="50">
        <v>3.4263583258568024</v>
      </c>
      <c r="K442" s="50">
        <v>1.8816296308400164</v>
      </c>
      <c r="L442" s="50">
        <v>0.27021290199283188</v>
      </c>
      <c r="M442" s="50">
        <v>2.8306629945483031</v>
      </c>
      <c r="N442" s="50">
        <v>3.6423995236910818E-2</v>
      </c>
      <c r="O442" s="50">
        <v>2.8306629945483031</v>
      </c>
      <c r="P442" s="50">
        <v>0</v>
      </c>
      <c r="Q442" s="50">
        <v>2.8306629945483031</v>
      </c>
      <c r="R442" s="50">
        <v>5.6913758639779564E-2</v>
      </c>
      <c r="S442" s="50">
        <v>2.8306629945483031</v>
      </c>
      <c r="T442" s="50">
        <v>0.52070033793217663</v>
      </c>
      <c r="U442" s="50">
        <v>2.8306629945483031</v>
      </c>
      <c r="V442" s="50">
        <v>16.243232992354574</v>
      </c>
      <c r="W442" s="50">
        <v>25.955798122879784</v>
      </c>
    </row>
    <row r="443" spans="1:23">
      <c r="A443" s="52" t="s">
        <v>35</v>
      </c>
      <c r="B443" s="50">
        <v>1.3087367280858735</v>
      </c>
      <c r="C443" s="50">
        <v>7.4867467437738577</v>
      </c>
      <c r="D443" s="50">
        <v>7.9231443084190545</v>
      </c>
      <c r="E443" s="50">
        <v>7.4867467437738577</v>
      </c>
      <c r="F443" s="50">
        <v>0</v>
      </c>
      <c r="G443" s="50">
        <v>7.4867467437738577</v>
      </c>
      <c r="H443" s="50">
        <v>12.951881492271985</v>
      </c>
      <c r="I443" s="50">
        <v>7.4867467437738577</v>
      </c>
      <c r="J443" s="50">
        <v>6.9306057394642293</v>
      </c>
      <c r="K443" s="50">
        <v>7.4867467437738577</v>
      </c>
      <c r="L443" s="50">
        <v>0.23463942401741922</v>
      </c>
      <c r="M443" s="50">
        <v>23.641485028693619</v>
      </c>
      <c r="N443" s="50">
        <v>0.27357864055308057</v>
      </c>
      <c r="O443" s="50">
        <v>23.641485028693619</v>
      </c>
      <c r="P443" s="50">
        <v>0.39197969585018044</v>
      </c>
      <c r="Q443" s="50">
        <v>23.641485028693619</v>
      </c>
      <c r="R443" s="50">
        <v>4.5626940019263662</v>
      </c>
      <c r="S443" s="50">
        <v>23.641485028693619</v>
      </c>
      <c r="T443" s="50">
        <v>0.92726782549581444</v>
      </c>
      <c r="U443" s="50">
        <v>23.641485028693619</v>
      </c>
      <c r="V443" s="50">
        <v>49.887657258211433</v>
      </c>
      <c r="W443" s="50">
        <v>164.00942532284827</v>
      </c>
    </row>
    <row r="444" spans="1:23">
      <c r="A444" s="52" t="s">
        <v>36</v>
      </c>
      <c r="B444" s="50">
        <v>2.6730087978008008</v>
      </c>
      <c r="C444" s="50">
        <v>3.1920208767326783</v>
      </c>
      <c r="D444" s="50">
        <v>5.2495615908954765</v>
      </c>
      <c r="E444" s="50">
        <v>3.1920208767326783</v>
      </c>
      <c r="F444" s="50">
        <v>12.308260288690457</v>
      </c>
      <c r="G444" s="50">
        <v>3.1920208767326783</v>
      </c>
      <c r="H444" s="50">
        <v>1.9831849564573143</v>
      </c>
      <c r="I444" s="50">
        <v>3.1920208767326783</v>
      </c>
      <c r="J444" s="50">
        <v>16.677414554348584</v>
      </c>
      <c r="K444" s="50">
        <v>3.1920208767326783</v>
      </c>
      <c r="L444" s="50">
        <v>1.1445609149623841</v>
      </c>
      <c r="M444" s="50">
        <v>0.138195560515777</v>
      </c>
      <c r="N444" s="50">
        <v>2.9142482835674408</v>
      </c>
      <c r="O444" s="50">
        <v>0.138195560515777</v>
      </c>
      <c r="P444" s="50">
        <v>2.4840565233924621</v>
      </c>
      <c r="Q444" s="50">
        <v>0.138195560515777</v>
      </c>
      <c r="R444" s="50">
        <v>0.33088623076484541</v>
      </c>
      <c r="S444" s="50">
        <v>0.138195560515777</v>
      </c>
      <c r="T444" s="50">
        <v>4.1722658246778552</v>
      </c>
      <c r="U444" s="50">
        <v>0.138195560515777</v>
      </c>
      <c r="V444" s="50">
        <v>65.425443654537048</v>
      </c>
      <c r="W444" s="50">
        <v>34.323507911204594</v>
      </c>
    </row>
    <row r="445" spans="1:23">
      <c r="A445" s="52" t="s">
        <v>37</v>
      </c>
      <c r="B445" s="50">
        <v>3.5181795789520844</v>
      </c>
      <c r="C445" s="50">
        <v>1.4846405003447793</v>
      </c>
      <c r="D445" s="50">
        <v>2.5603773597073363</v>
      </c>
      <c r="E445" s="50">
        <v>1.4846405003447793</v>
      </c>
      <c r="F445" s="50">
        <v>2.2300286694674636</v>
      </c>
      <c r="G445" s="50">
        <v>1.4846405003447793</v>
      </c>
      <c r="H445" s="50">
        <v>4.135890627177111</v>
      </c>
      <c r="I445" s="50">
        <v>1.4846405003447793</v>
      </c>
      <c r="J445" s="50">
        <v>1.8502259342214675</v>
      </c>
      <c r="K445" s="50">
        <v>1.4846405003447793</v>
      </c>
      <c r="L445" s="50">
        <v>8.8633358001913978E-2</v>
      </c>
      <c r="M445" s="50">
        <v>2.422808452052045</v>
      </c>
      <c r="N445" s="50">
        <v>0.44018028469379544</v>
      </c>
      <c r="O445" s="50">
        <v>2.422808452052045</v>
      </c>
      <c r="P445" s="50">
        <v>0.54488219066518973</v>
      </c>
      <c r="Q445" s="50">
        <v>2.422808452052045</v>
      </c>
      <c r="R445" s="50">
        <v>1.5261726212065738</v>
      </c>
      <c r="S445" s="50">
        <v>2.422808452052045</v>
      </c>
      <c r="T445" s="50">
        <v>1.6911257095128869</v>
      </c>
      <c r="U445" s="50">
        <v>2.422808452052045</v>
      </c>
      <c r="V445" s="50">
        <v>25.534177103469144</v>
      </c>
      <c r="W445" s="50">
        <v>19.652195555606689</v>
      </c>
    </row>
    <row r="446" spans="1:23">
      <c r="A446" s="52" t="s">
        <v>38</v>
      </c>
      <c r="B446" s="50">
        <v>3.1711647040662667</v>
      </c>
      <c r="C446" s="50">
        <v>2.3394335559969641</v>
      </c>
      <c r="D446" s="50">
        <v>4.0179281302944849</v>
      </c>
      <c r="E446" s="50">
        <v>2.3394335559969641</v>
      </c>
      <c r="F446" s="50">
        <v>3.5995745417263589</v>
      </c>
      <c r="G446" s="50">
        <v>2.3394335559969641</v>
      </c>
      <c r="H446" s="50">
        <v>16.221186785957652</v>
      </c>
      <c r="I446" s="50">
        <v>2.3394335559969641</v>
      </c>
      <c r="J446" s="50">
        <v>9.5582350732578902</v>
      </c>
      <c r="K446" s="50">
        <v>2.3394335559969641</v>
      </c>
      <c r="L446" s="50">
        <v>0.89914116188205973</v>
      </c>
      <c r="M446" s="50">
        <v>0.23780088030547986</v>
      </c>
      <c r="N446" s="50">
        <v>2.711307669179166</v>
      </c>
      <c r="O446" s="50">
        <v>0.23780088030547986</v>
      </c>
      <c r="P446" s="50">
        <v>0.70949228454727487</v>
      </c>
      <c r="Q446" s="50">
        <v>0.23780088030547986</v>
      </c>
      <c r="R446" s="50">
        <v>0.55089482308582072</v>
      </c>
      <c r="S446" s="50">
        <v>0.23780088030547986</v>
      </c>
      <c r="T446" s="50">
        <v>2.9544544602890332</v>
      </c>
      <c r="U446" s="50">
        <v>0.23780088030547986</v>
      </c>
      <c r="V446" s="50">
        <v>54.819760476781006</v>
      </c>
      <c r="W446" s="50">
        <v>18.437284518935996</v>
      </c>
    </row>
    <row r="447" spans="1:23">
      <c r="A447" s="52" t="s">
        <v>39</v>
      </c>
      <c r="B447" s="50">
        <v>7.9476002471148971E-3</v>
      </c>
      <c r="C447" s="50">
        <v>0.8791383556477067</v>
      </c>
      <c r="D447" s="50">
        <v>0.22918306649441883</v>
      </c>
      <c r="E447" s="50">
        <v>0.8791383556477067</v>
      </c>
      <c r="F447" s="50">
        <v>0</v>
      </c>
      <c r="G447" s="50">
        <v>0.8791383556477067</v>
      </c>
      <c r="H447" s="50">
        <v>0</v>
      </c>
      <c r="I447" s="50">
        <v>0.8791383556477067</v>
      </c>
      <c r="J447" s="50">
        <v>0.37622998528142582</v>
      </c>
      <c r="K447" s="50">
        <v>0.8791383556477067</v>
      </c>
      <c r="L447" s="50">
        <v>4.4319660257197871E-2</v>
      </c>
      <c r="M447" s="50">
        <v>0</v>
      </c>
      <c r="N447" s="50">
        <v>0.17783188079451645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1.0155466352281608</v>
      </c>
      <c r="U447" s="50">
        <v>0</v>
      </c>
      <c r="V447" s="50">
        <v>2.4217430343375499</v>
      </c>
      <c r="W447" s="50">
        <v>11.415191251936104</v>
      </c>
    </row>
    <row r="448" spans="1:23">
      <c r="A448" s="52" t="s">
        <v>40</v>
      </c>
      <c r="B448" s="50">
        <v>10.964655805064252</v>
      </c>
      <c r="C448" s="50">
        <v>36.613042280288312</v>
      </c>
      <c r="D448" s="50">
        <v>84.753501281290625</v>
      </c>
      <c r="E448" s="50">
        <v>36.613042280288312</v>
      </c>
      <c r="F448" s="50">
        <v>26.971795972278969</v>
      </c>
      <c r="G448" s="50">
        <v>36.613042280288312</v>
      </c>
      <c r="H448" s="50">
        <v>33.616511001195221</v>
      </c>
      <c r="I448" s="50">
        <v>36.613042280288312</v>
      </c>
      <c r="J448" s="50">
        <v>70.782427938991049</v>
      </c>
      <c r="K448" s="50">
        <v>36.613042280288312</v>
      </c>
      <c r="L448" s="50">
        <v>24.619316627937408</v>
      </c>
      <c r="M448" s="50">
        <v>31.841148761142037</v>
      </c>
      <c r="N448" s="50">
        <v>53.5303472803311</v>
      </c>
      <c r="O448" s="50">
        <v>31.841148761142037</v>
      </c>
      <c r="P448" s="50">
        <v>42.773909824876434</v>
      </c>
      <c r="Q448" s="50">
        <v>31.841148761142037</v>
      </c>
      <c r="R448" s="50">
        <v>43.136083797128649</v>
      </c>
      <c r="S448" s="50">
        <v>31.841148761142037</v>
      </c>
      <c r="T448" s="50">
        <v>79.263750724032079</v>
      </c>
      <c r="U448" s="50">
        <v>31.841148761142037</v>
      </c>
      <c r="V448" s="50">
        <v>679.27884314496816</v>
      </c>
      <c r="W448" s="50">
        <v>434.93767696439386</v>
      </c>
    </row>
    <row r="449" spans="1:23">
      <c r="A449" s="52" t="s">
        <v>41</v>
      </c>
      <c r="B449" s="50">
        <v>0.35340812270871236</v>
      </c>
      <c r="C449" s="50">
        <v>0.24439987341333216</v>
      </c>
      <c r="D449" s="50">
        <v>0.67550109097768851</v>
      </c>
      <c r="E449" s="50">
        <v>0.24439987341333216</v>
      </c>
      <c r="F449" s="50">
        <v>0.11671536289462157</v>
      </c>
      <c r="G449" s="50">
        <v>0.24439987341333216</v>
      </c>
      <c r="H449" s="50">
        <v>2.6351990056992798</v>
      </c>
      <c r="I449" s="50">
        <v>0.24439987341333216</v>
      </c>
      <c r="J449" s="50">
        <v>2.4848710566618291</v>
      </c>
      <c r="K449" s="50">
        <v>0.24439987341333216</v>
      </c>
      <c r="L449" s="50">
        <v>4.0827932548385147E-2</v>
      </c>
      <c r="M449" s="50">
        <v>0.69661103044152783</v>
      </c>
      <c r="N449" s="50">
        <v>1.9872599738314716E-2</v>
      </c>
      <c r="O449" s="50">
        <v>0.69661103044152783</v>
      </c>
      <c r="P449" s="50">
        <v>0</v>
      </c>
      <c r="Q449" s="50">
        <v>0.69661103044152783</v>
      </c>
      <c r="R449" s="50">
        <v>9.6930452713609339E-2</v>
      </c>
      <c r="S449" s="50">
        <v>0.69661103044152783</v>
      </c>
      <c r="T449" s="50">
        <v>0.90754862702565597</v>
      </c>
      <c r="U449" s="50">
        <v>0.69661103044152783</v>
      </c>
      <c r="V449" s="50">
        <v>9.6219481735637924</v>
      </c>
      <c r="W449" s="50">
        <v>6.8640699803858798</v>
      </c>
    </row>
    <row r="450" spans="1:23">
      <c r="A450" s="52" t="s">
        <v>42</v>
      </c>
      <c r="B450" s="50">
        <v>5.4783617366021241E-2</v>
      </c>
      <c r="C450" s="50">
        <v>0</v>
      </c>
      <c r="D450" s="50">
        <v>1.2003383659759521E-2</v>
      </c>
      <c r="E450" s="50">
        <v>0</v>
      </c>
      <c r="F450" s="50">
        <v>0.2256847037910808</v>
      </c>
      <c r="G450" s="50">
        <v>0</v>
      </c>
      <c r="H450" s="50">
        <v>0</v>
      </c>
      <c r="I450" s="50">
        <v>0</v>
      </c>
      <c r="J450" s="50">
        <v>0.50228674536833384</v>
      </c>
      <c r="K450" s="50">
        <v>0</v>
      </c>
      <c r="L450" s="50">
        <v>0.82450514831643706</v>
      </c>
      <c r="M450" s="50">
        <v>0</v>
      </c>
      <c r="N450" s="50">
        <v>0.36385430652316902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5.3518789485814094E-2</v>
      </c>
      <c r="U450" s="50">
        <v>0</v>
      </c>
      <c r="V450" s="50">
        <v>2.7076371346575705</v>
      </c>
      <c r="W450" s="50">
        <v>4.3667455683474152</v>
      </c>
    </row>
    <row r="451" spans="1:23">
      <c r="A451" s="52" t="s">
        <v>43</v>
      </c>
      <c r="B451" s="50">
        <v>6.9354868994264471</v>
      </c>
      <c r="C451" s="50">
        <v>7.2600077506885938</v>
      </c>
      <c r="D451" s="50">
        <v>14.207902969471215</v>
      </c>
      <c r="E451" s="50">
        <v>7.2600077506885938</v>
      </c>
      <c r="F451" s="50">
        <v>5.4887278132654025</v>
      </c>
      <c r="G451" s="50">
        <v>7.2600077506885938</v>
      </c>
      <c r="H451" s="50">
        <v>2.2134349220450908</v>
      </c>
      <c r="I451" s="50">
        <v>7.2600077506885938</v>
      </c>
      <c r="J451" s="50">
        <v>5.6907677950606068</v>
      </c>
      <c r="K451" s="50">
        <v>7.2600077506885938</v>
      </c>
      <c r="L451" s="50">
        <v>3.1875900532452555</v>
      </c>
      <c r="M451" s="50">
        <v>1.8330453799921189</v>
      </c>
      <c r="N451" s="50">
        <v>4.2419544548278081</v>
      </c>
      <c r="O451" s="50">
        <v>1.8330453799921189</v>
      </c>
      <c r="P451" s="50">
        <v>0.65708416400849246</v>
      </c>
      <c r="Q451" s="50">
        <v>1.8330453799921189</v>
      </c>
      <c r="R451" s="50">
        <v>10.778177041315491</v>
      </c>
      <c r="S451" s="50">
        <v>1.8330453799921189</v>
      </c>
      <c r="T451" s="50">
        <v>0.61863072687350651</v>
      </c>
      <c r="U451" s="50">
        <v>1.8330453799921189</v>
      </c>
      <c r="V451" s="50">
        <v>73.507830489345679</v>
      </c>
      <c r="W451" s="50">
        <v>47.658695906424818</v>
      </c>
    </row>
    <row r="452" spans="1:23">
      <c r="A452" s="52" t="s">
        <v>44</v>
      </c>
      <c r="B452" s="50">
        <v>9.7664700594325407</v>
      </c>
      <c r="C452" s="50">
        <v>6.8145201371892856</v>
      </c>
      <c r="D452" s="50">
        <v>11.895495297669228</v>
      </c>
      <c r="E452" s="50">
        <v>6.8145201371892856</v>
      </c>
      <c r="F452" s="50">
        <v>15.606790665739268</v>
      </c>
      <c r="G452" s="50">
        <v>6.8145201371892856</v>
      </c>
      <c r="H452" s="50">
        <v>17.560186975157929</v>
      </c>
      <c r="I452" s="50">
        <v>6.8145201371892856</v>
      </c>
      <c r="J452" s="50">
        <v>36.883942654268097</v>
      </c>
      <c r="K452" s="50">
        <v>6.8145201371892856</v>
      </c>
      <c r="L452" s="50">
        <v>5.8407095758063869</v>
      </c>
      <c r="M452" s="50">
        <v>0.53521626991616589</v>
      </c>
      <c r="N452" s="50">
        <v>2.6854189543379077</v>
      </c>
      <c r="O452" s="50">
        <v>0.53521626991616589</v>
      </c>
      <c r="P452" s="50">
        <v>7.9647259668973742</v>
      </c>
      <c r="Q452" s="50">
        <v>0.53521626991616589</v>
      </c>
      <c r="R452" s="50">
        <v>14.771478336272999</v>
      </c>
      <c r="S452" s="50">
        <v>0.53521626991616589</v>
      </c>
      <c r="T452" s="50">
        <v>9.6156104886821456</v>
      </c>
      <c r="U452" s="50">
        <v>0.53521626991616589</v>
      </c>
      <c r="V452" s="50">
        <v>177.00078991819643</v>
      </c>
      <c r="W452" s="50">
        <v>44.450871856238557</v>
      </c>
    </row>
    <row r="453" spans="1:23">
      <c r="A453" s="52" t="s">
        <v>45</v>
      </c>
      <c r="B453" s="50">
        <v>1.4280618706057175</v>
      </c>
      <c r="C453" s="50">
        <v>9.8245479300466645</v>
      </c>
      <c r="D453" s="50">
        <v>12.631371216925261</v>
      </c>
      <c r="E453" s="50">
        <v>9.8245479300466645</v>
      </c>
      <c r="F453" s="50">
        <v>16.988655687213985</v>
      </c>
      <c r="G453" s="50">
        <v>9.8245479300466645</v>
      </c>
      <c r="H453" s="50">
        <v>11.125498589369696</v>
      </c>
      <c r="I453" s="50">
        <v>9.8245479300466645</v>
      </c>
      <c r="J453" s="50">
        <v>26.134186417867863</v>
      </c>
      <c r="K453" s="50">
        <v>9.8245479300466645</v>
      </c>
      <c r="L453" s="50">
        <v>0.94793790500634112</v>
      </c>
      <c r="M453" s="50">
        <v>6.5979050757851816</v>
      </c>
      <c r="N453" s="50">
        <v>4.4835822070903451</v>
      </c>
      <c r="O453" s="50">
        <v>6.5979050757851816</v>
      </c>
      <c r="P453" s="50">
        <v>1.5243274987625266</v>
      </c>
      <c r="Q453" s="50">
        <v>6.5979050757851816</v>
      </c>
      <c r="R453" s="50">
        <v>2.7569924458064858</v>
      </c>
      <c r="S453" s="50">
        <v>6.5979050757851816</v>
      </c>
      <c r="T453" s="50">
        <v>27.817821881941249</v>
      </c>
      <c r="U453" s="50">
        <v>6.5979050757851816</v>
      </c>
      <c r="V453" s="50">
        <v>138.4548266873974</v>
      </c>
      <c r="W453" s="50">
        <v>96.428096631503252</v>
      </c>
    </row>
    <row r="454" spans="1:23">
      <c r="A454" s="52" t="s">
        <v>46</v>
      </c>
      <c r="B454" s="50">
        <v>2.1721111449509105</v>
      </c>
      <c r="C454" s="50">
        <v>10.754364419352051</v>
      </c>
      <c r="D454" s="50">
        <v>14.758288534256334</v>
      </c>
      <c r="E454" s="50">
        <v>10.754364419352051</v>
      </c>
      <c r="F454" s="50">
        <v>10.578621719160312</v>
      </c>
      <c r="G454" s="50">
        <v>10.754364419352051</v>
      </c>
      <c r="H454" s="50">
        <v>9.8030415651379315</v>
      </c>
      <c r="I454" s="50">
        <v>10.754364419352051</v>
      </c>
      <c r="J454" s="50">
        <v>9.836406683133271</v>
      </c>
      <c r="K454" s="50">
        <v>10.754364419352051</v>
      </c>
      <c r="L454" s="50">
        <v>4.4189923503778274</v>
      </c>
      <c r="M454" s="50">
        <v>11.289520406600854</v>
      </c>
      <c r="N454" s="50">
        <v>3.7800066867322428</v>
      </c>
      <c r="O454" s="50">
        <v>11.289520406600854</v>
      </c>
      <c r="P454" s="50">
        <v>3.659771974778816</v>
      </c>
      <c r="Q454" s="50">
        <v>11.289520406600854</v>
      </c>
      <c r="R454" s="50">
        <v>2.4175445410692462</v>
      </c>
      <c r="S454" s="50">
        <v>11.289520406600854</v>
      </c>
      <c r="T454" s="50">
        <v>17.956888219672468</v>
      </c>
      <c r="U454" s="50">
        <v>11.289520406600854</v>
      </c>
      <c r="V454" s="50">
        <v>110.21555175240616</v>
      </c>
      <c r="W454" s="50">
        <v>136.38467414866673</v>
      </c>
    </row>
    <row r="455" spans="1:23">
      <c r="A455" s="52" t="s">
        <v>47</v>
      </c>
      <c r="B455" s="50">
        <v>0.64675130289336402</v>
      </c>
      <c r="C455" s="50">
        <v>0.48275381721715332</v>
      </c>
      <c r="D455" s="50">
        <v>12.661216015221557</v>
      </c>
      <c r="E455" s="50">
        <v>0.48275381721715332</v>
      </c>
      <c r="F455" s="50">
        <v>2.0049458837458878</v>
      </c>
      <c r="G455" s="50">
        <v>0.48275381721715332</v>
      </c>
      <c r="H455" s="50">
        <v>0.12322754725714816</v>
      </c>
      <c r="I455" s="50">
        <v>0.48275381721715332</v>
      </c>
      <c r="J455" s="50">
        <v>8.706108730550211</v>
      </c>
      <c r="K455" s="50">
        <v>0.48275381721715332</v>
      </c>
      <c r="L455" s="50">
        <v>2.5089799215735056</v>
      </c>
      <c r="M455" s="50">
        <v>2.7792989580050862</v>
      </c>
      <c r="N455" s="50">
        <v>0.5727412237444518</v>
      </c>
      <c r="O455" s="50">
        <v>2.7792989580050862</v>
      </c>
      <c r="P455" s="50">
        <v>2.0362612890609011</v>
      </c>
      <c r="Q455" s="50">
        <v>2.7792989580050862</v>
      </c>
      <c r="R455" s="50">
        <v>0.83445011275071324</v>
      </c>
      <c r="S455" s="50">
        <v>2.7792989580050862</v>
      </c>
      <c r="T455" s="50">
        <v>1.6764109162680148</v>
      </c>
      <c r="U455" s="50">
        <v>2.7792989580050862</v>
      </c>
      <c r="V455" s="50">
        <v>52.544437417193826</v>
      </c>
      <c r="W455" s="50">
        <v>24.995040449082474</v>
      </c>
    </row>
    <row r="456" spans="1:23">
      <c r="A456" s="52" t="s">
        <v>48</v>
      </c>
      <c r="B456" s="50">
        <v>0.58528829912007785</v>
      </c>
      <c r="C456" s="50">
        <v>4.0584983816066398</v>
      </c>
      <c r="D456" s="50">
        <v>1.790031185783725</v>
      </c>
      <c r="E456" s="50">
        <v>4.0584983816066398</v>
      </c>
      <c r="F456" s="50">
        <v>1.994815654737774</v>
      </c>
      <c r="G456" s="50">
        <v>4.0584983816066398</v>
      </c>
      <c r="H456" s="50">
        <v>9.7742484408063905</v>
      </c>
      <c r="I456" s="50">
        <v>4.0584983816066398</v>
      </c>
      <c r="J456" s="50">
        <v>7.5431450905774557</v>
      </c>
      <c r="K456" s="50">
        <v>4.0584983816066398</v>
      </c>
      <c r="L456" s="50">
        <v>0.25179072277196318</v>
      </c>
      <c r="M456" s="50">
        <v>0.72621552920832322</v>
      </c>
      <c r="N456" s="50">
        <v>0.44727452747458746</v>
      </c>
      <c r="O456" s="50">
        <v>0.72621552920832322</v>
      </c>
      <c r="P456" s="50">
        <v>8.7784950725901794E-3</v>
      </c>
      <c r="Q456" s="50">
        <v>0.72621552920832322</v>
      </c>
      <c r="R456" s="50">
        <v>2.8619399016534888</v>
      </c>
      <c r="S456" s="50">
        <v>0.72621552920832322</v>
      </c>
      <c r="T456" s="50">
        <v>2.5983380501682452</v>
      </c>
      <c r="U456" s="50">
        <v>0.72621552920832322</v>
      </c>
      <c r="V456" s="50">
        <v>32.918656587697605</v>
      </c>
      <c r="W456" s="50">
        <v>30.700296954035686</v>
      </c>
    </row>
    <row r="457" spans="1:23">
      <c r="A457" s="52" t="s">
        <v>49</v>
      </c>
      <c r="B457" s="50">
        <v>1.0152243671199577</v>
      </c>
      <c r="C457" s="50">
        <v>2.2386092611278134</v>
      </c>
      <c r="D457" s="50">
        <v>3.7272340957206413</v>
      </c>
      <c r="E457" s="50">
        <v>2.2386092611278134</v>
      </c>
      <c r="F457" s="50">
        <v>0.19680772190408505</v>
      </c>
      <c r="G457" s="50">
        <v>2.2386092611278134</v>
      </c>
      <c r="H457" s="50">
        <v>3.0995633518248765E-2</v>
      </c>
      <c r="I457" s="50">
        <v>2.2386092611278134</v>
      </c>
      <c r="J457" s="50">
        <v>0.70726847622126165</v>
      </c>
      <c r="K457" s="50">
        <v>2.2386092611278134</v>
      </c>
      <c r="L457" s="50">
        <v>0.14207452605381171</v>
      </c>
      <c r="M457" s="50">
        <v>0.54894087119527712</v>
      </c>
      <c r="N457" s="50">
        <v>0.13762208895698833</v>
      </c>
      <c r="O457" s="50">
        <v>0.54894087119527712</v>
      </c>
      <c r="P457" s="50">
        <v>5.5429059525464085E-2</v>
      </c>
      <c r="Q457" s="50">
        <v>0.54894087119527712</v>
      </c>
      <c r="R457" s="50">
        <v>0</v>
      </c>
      <c r="S457" s="50">
        <v>0.54894087119527712</v>
      </c>
      <c r="T457" s="50">
        <v>0.51542213208085796</v>
      </c>
      <c r="U457" s="50">
        <v>0.54894087119527712</v>
      </c>
      <c r="V457" s="50">
        <v>8.1683221545814693</v>
      </c>
      <c r="W457" s="50">
        <v>29.156005554022848</v>
      </c>
    </row>
    <row r="458" spans="1:23">
      <c r="A458" s="52" t="s">
        <v>50</v>
      </c>
      <c r="B458" s="50">
        <v>0.28870067477122308</v>
      </c>
      <c r="C458" s="50">
        <v>1.2894171722756951</v>
      </c>
      <c r="D458" s="50">
        <v>3.0316893274880825</v>
      </c>
      <c r="E458" s="50">
        <v>1.2894171722756951</v>
      </c>
      <c r="F458" s="50">
        <v>0.15177344428001671</v>
      </c>
      <c r="G458" s="50">
        <v>1.2894171722756951</v>
      </c>
      <c r="H458" s="50">
        <v>1.6197272714496858</v>
      </c>
      <c r="I458" s="50">
        <v>1.2894171722756951</v>
      </c>
      <c r="J458" s="50">
        <v>7.4743306594318035</v>
      </c>
      <c r="K458" s="50">
        <v>1.2894171722756951</v>
      </c>
      <c r="L458" s="50">
        <v>0.82423741463320421</v>
      </c>
      <c r="M458" s="50">
        <v>0.7490676846079205</v>
      </c>
      <c r="N458" s="50">
        <v>1.4380090622508059</v>
      </c>
      <c r="O458" s="50">
        <v>0.7490676846079205</v>
      </c>
      <c r="P458" s="50">
        <v>0.33568663128283927</v>
      </c>
      <c r="Q458" s="50">
        <v>0.7490676846079205</v>
      </c>
      <c r="R458" s="50">
        <v>1.2618581544106937</v>
      </c>
      <c r="S458" s="50">
        <v>0.7490676846079205</v>
      </c>
      <c r="T458" s="50">
        <v>0.59567356695812945</v>
      </c>
      <c r="U458" s="50">
        <v>0.7490676846079205</v>
      </c>
      <c r="V458" s="50">
        <v>26.367899734965839</v>
      </c>
      <c r="W458" s="50">
        <v>23.403027315129293</v>
      </c>
    </row>
    <row r="459" spans="1:23">
      <c r="A459" s="52" t="s">
        <v>51</v>
      </c>
      <c r="B459" s="50">
        <v>10</v>
      </c>
      <c r="C459" s="50">
        <v>0</v>
      </c>
      <c r="D459" s="50">
        <v>10</v>
      </c>
      <c r="E459" s="50">
        <v>0</v>
      </c>
      <c r="F459" s="50">
        <v>10</v>
      </c>
      <c r="G459" s="50">
        <v>0</v>
      </c>
      <c r="H459" s="50">
        <v>10</v>
      </c>
      <c r="I459" s="50">
        <v>0</v>
      </c>
      <c r="J459" s="50">
        <v>10</v>
      </c>
      <c r="K459" s="50">
        <v>0</v>
      </c>
      <c r="L459" s="50">
        <v>10</v>
      </c>
      <c r="M459" s="50">
        <v>0</v>
      </c>
      <c r="N459" s="50">
        <v>10</v>
      </c>
      <c r="O459" s="50">
        <v>0</v>
      </c>
      <c r="P459" s="50">
        <v>10</v>
      </c>
      <c r="Q459" s="50">
        <v>0</v>
      </c>
      <c r="R459" s="50">
        <v>10</v>
      </c>
      <c r="S459" s="50">
        <v>0</v>
      </c>
      <c r="T459" s="50">
        <v>10</v>
      </c>
      <c r="U459" s="50">
        <v>0</v>
      </c>
      <c r="V459" s="50">
        <v>250</v>
      </c>
      <c r="W459" s="50">
        <v>0</v>
      </c>
    </row>
    <row r="460" spans="1:23">
      <c r="A460" s="52" t="s">
        <v>4</v>
      </c>
      <c r="B460" s="51">
        <v>124.85123821989758</v>
      </c>
      <c r="C460" s="51">
        <v>195.50426366063152</v>
      </c>
      <c r="D460" s="51">
        <v>308.9738253530312</v>
      </c>
      <c r="E460" s="51">
        <v>195.50426366063152</v>
      </c>
      <c r="F460" s="51">
        <v>181.05119491250215</v>
      </c>
      <c r="G460" s="51">
        <v>195.50426366063152</v>
      </c>
      <c r="H460" s="51">
        <v>256.17261951808985</v>
      </c>
      <c r="I460" s="51">
        <v>195.50426366063152</v>
      </c>
      <c r="J460" s="51">
        <v>374.66652077660495</v>
      </c>
      <c r="K460" s="51">
        <v>195.50426366063152</v>
      </c>
      <c r="L460" s="51">
        <v>120.75294757648268</v>
      </c>
      <c r="M460" s="51">
        <v>159.60968772346305</v>
      </c>
      <c r="N460" s="51">
        <v>156.28853687258794</v>
      </c>
      <c r="O460" s="51">
        <v>159.60968772346305</v>
      </c>
      <c r="P460" s="51">
        <v>143.72198743518072</v>
      </c>
      <c r="Q460" s="51">
        <v>159.60968772346305</v>
      </c>
      <c r="R460" s="51">
        <v>228.40538643995367</v>
      </c>
      <c r="S460" s="51">
        <v>159.60968772346305</v>
      </c>
      <c r="T460" s="51">
        <v>301.84158494997496</v>
      </c>
      <c r="U460" s="51">
        <v>159.60968772346305</v>
      </c>
      <c r="V460" s="51">
        <v>3153.5800679092754</v>
      </c>
      <c r="W460" s="51">
        <v>2257.9781076487543</v>
      </c>
    </row>
    <row r="461" spans="1:23">
      <c r="A461" s="30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</row>
    <row r="462" spans="1:23">
      <c r="A462" s="30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</row>
    <row r="463" spans="1:23" ht="13.5">
      <c r="A463" s="68" t="s">
        <v>93</v>
      </c>
      <c r="B463" s="68"/>
      <c r="C463" s="68"/>
      <c r="D463" s="68"/>
      <c r="E463" s="68"/>
      <c r="F463" s="68"/>
      <c r="G463" s="68"/>
      <c r="H463" s="68"/>
      <c r="I463" s="68"/>
      <c r="J463" s="31"/>
      <c r="K463" s="27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</row>
    <row r="464" spans="1:23">
      <c r="A464" s="30"/>
      <c r="B464" s="29"/>
      <c r="C464" s="35"/>
      <c r="D464" s="27"/>
      <c r="E464" s="27"/>
      <c r="F464" s="27"/>
      <c r="G464" s="27"/>
      <c r="H464" s="27"/>
      <c r="I464" s="27"/>
      <c r="J464" s="27"/>
      <c r="K464" s="27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7"/>
      <c r="W464" s="27"/>
    </row>
    <row r="465" spans="1:21">
      <c r="A465" s="27"/>
      <c r="B465" s="75">
        <v>2016</v>
      </c>
      <c r="C465" s="75"/>
      <c r="D465" s="75">
        <v>2017</v>
      </c>
      <c r="E465" s="75"/>
      <c r="F465" s="75">
        <v>2018</v>
      </c>
      <c r="G465" s="75"/>
      <c r="H465" s="75">
        <v>2019</v>
      </c>
      <c r="I465" s="75"/>
      <c r="J465" s="75">
        <v>2020</v>
      </c>
      <c r="K465" s="75"/>
      <c r="L465" s="75">
        <v>2021</v>
      </c>
      <c r="M465" s="75"/>
      <c r="N465" s="75">
        <v>2022</v>
      </c>
      <c r="O465" s="75"/>
      <c r="P465" s="48">
        <v>2023</v>
      </c>
      <c r="Q465" s="48"/>
      <c r="R465" s="75">
        <v>2024</v>
      </c>
      <c r="S465" s="75"/>
      <c r="T465" s="75">
        <v>2025</v>
      </c>
      <c r="U465" s="75"/>
    </row>
    <row r="466" spans="1:21" ht="36.75" customHeight="1">
      <c r="A466" s="49" t="s">
        <v>23</v>
      </c>
      <c r="B466" s="49" t="s">
        <v>24</v>
      </c>
      <c r="C466" s="49" t="s">
        <v>2</v>
      </c>
      <c r="D466" s="49" t="s">
        <v>24</v>
      </c>
      <c r="E466" s="49" t="s">
        <v>2</v>
      </c>
      <c r="F466" s="49" t="s">
        <v>24</v>
      </c>
      <c r="G466" s="49" t="s">
        <v>2</v>
      </c>
      <c r="H466" s="49" t="s">
        <v>24</v>
      </c>
      <c r="I466" s="49" t="s">
        <v>2</v>
      </c>
      <c r="J466" s="49" t="s">
        <v>24</v>
      </c>
      <c r="K466" s="49" t="s">
        <v>2</v>
      </c>
      <c r="L466" s="49" t="s">
        <v>24</v>
      </c>
      <c r="M466" s="49" t="s">
        <v>2</v>
      </c>
      <c r="N466" s="49" t="s">
        <v>24</v>
      </c>
      <c r="O466" s="49" t="s">
        <v>2</v>
      </c>
      <c r="P466" s="49" t="s">
        <v>24</v>
      </c>
      <c r="Q466" s="49" t="s">
        <v>2</v>
      </c>
      <c r="R466" s="49" t="s">
        <v>24</v>
      </c>
      <c r="S466" s="49" t="s">
        <v>2</v>
      </c>
      <c r="T466" s="49" t="s">
        <v>24</v>
      </c>
      <c r="U466" s="49" t="s">
        <v>2</v>
      </c>
    </row>
    <row r="467" spans="1:21">
      <c r="A467" s="52" t="s">
        <v>25</v>
      </c>
      <c r="B467" s="50">
        <v>1.3124181365329686</v>
      </c>
      <c r="C467" s="50">
        <v>1.2713676037449964</v>
      </c>
      <c r="D467" s="50">
        <v>0.58496759011784871</v>
      </c>
      <c r="E467" s="50">
        <v>7.7137879968459364</v>
      </c>
      <c r="F467" s="50">
        <v>0.26279656094334164</v>
      </c>
      <c r="G467" s="50">
        <v>4.0022358081298801</v>
      </c>
      <c r="H467" s="50">
        <v>3.3849662616895912</v>
      </c>
      <c r="I467" s="50">
        <v>9.6161797008769039</v>
      </c>
      <c r="J467" s="50">
        <v>1.2194245610303556</v>
      </c>
      <c r="K467" s="50">
        <v>3.1022045043788067</v>
      </c>
      <c r="L467" s="50">
        <v>1.0941288575316244</v>
      </c>
      <c r="M467" s="50">
        <v>9.9098835339048161</v>
      </c>
      <c r="N467" s="50">
        <v>4.2463164600478907</v>
      </c>
      <c r="O467" s="50">
        <v>9.9098835339048161</v>
      </c>
      <c r="P467" s="50">
        <v>1.1141046069028748</v>
      </c>
      <c r="Q467" s="50">
        <v>9.9098835339048161</v>
      </c>
      <c r="R467" s="50">
        <v>1.1585256975334477</v>
      </c>
      <c r="S467" s="50">
        <v>9.9098835339048161</v>
      </c>
      <c r="T467" s="50">
        <v>0.86444742747496506</v>
      </c>
      <c r="U467" s="50">
        <v>9.9098835339048161</v>
      </c>
    </row>
    <row r="468" spans="1:21">
      <c r="A468" s="52" t="s">
        <v>26</v>
      </c>
      <c r="B468" s="50">
        <v>1.7774787515123662</v>
      </c>
      <c r="C468" s="50">
        <v>1.6654498475704851</v>
      </c>
      <c r="D468" s="50">
        <v>7.2251923621427139</v>
      </c>
      <c r="E468" s="50">
        <v>1.0653225380706712</v>
      </c>
      <c r="F468" s="50">
        <v>2.7784104452920348</v>
      </c>
      <c r="G468" s="50">
        <v>1.7835416916925604</v>
      </c>
      <c r="H468" s="50">
        <v>1.1386555503734617</v>
      </c>
      <c r="I468" s="50">
        <v>0</v>
      </c>
      <c r="J468" s="50">
        <v>4.0614820249247288</v>
      </c>
      <c r="K468" s="50">
        <v>0.33054972925645415</v>
      </c>
      <c r="L468" s="50">
        <v>3.6979043787323165</v>
      </c>
      <c r="M468" s="50">
        <v>2.2939451304270975</v>
      </c>
      <c r="N468" s="50">
        <v>3.3544510853276335</v>
      </c>
      <c r="O468" s="50">
        <v>2.2939451304270975</v>
      </c>
      <c r="P468" s="50">
        <v>2.071317973205411</v>
      </c>
      <c r="Q468" s="50">
        <v>2.2939451304270975</v>
      </c>
      <c r="R468" s="50">
        <v>1.9601393458526841</v>
      </c>
      <c r="S468" s="50">
        <v>2.2939451304270975</v>
      </c>
      <c r="T468" s="50">
        <v>2.7190139843798615</v>
      </c>
      <c r="U468" s="50">
        <v>2.2939451304270975</v>
      </c>
    </row>
    <row r="469" spans="1:21">
      <c r="A469" s="52" t="s">
        <v>27</v>
      </c>
      <c r="B469" s="50">
        <v>3.429678744840845</v>
      </c>
      <c r="C469" s="50">
        <v>7.3897964115245003</v>
      </c>
      <c r="D469" s="50">
        <v>7.9901200781424437</v>
      </c>
      <c r="E469" s="50">
        <v>15.055462340985812</v>
      </c>
      <c r="F469" s="50">
        <v>2.3765820961489665</v>
      </c>
      <c r="G469" s="50">
        <v>6.3653894658756531</v>
      </c>
      <c r="H469" s="50">
        <v>2.4188154939858246</v>
      </c>
      <c r="I469" s="50">
        <v>2.3884207164331386</v>
      </c>
      <c r="J469" s="50">
        <v>6.066668591706601</v>
      </c>
      <c r="K469" s="50">
        <v>5.5342004637683155</v>
      </c>
      <c r="L469" s="50">
        <v>3.0847258112344318</v>
      </c>
      <c r="M469" s="50">
        <v>7.1461288278528681</v>
      </c>
      <c r="N469" s="50">
        <v>1.6240879353814981</v>
      </c>
      <c r="O469" s="50">
        <v>7.1461288278528681</v>
      </c>
      <c r="P469" s="50">
        <v>1.8228892909027288</v>
      </c>
      <c r="Q469" s="50">
        <v>7.1461288278528681</v>
      </c>
      <c r="R469" s="50">
        <v>1.4009713508633401</v>
      </c>
      <c r="S469" s="50">
        <v>7.1461288278528681</v>
      </c>
      <c r="T469" s="50">
        <v>3.2891443260107902</v>
      </c>
      <c r="U469" s="50">
        <v>7.1461288278528681</v>
      </c>
    </row>
    <row r="470" spans="1:21">
      <c r="A470" s="52" t="s">
        <v>28</v>
      </c>
      <c r="B470" s="50">
        <v>63.727203855224182</v>
      </c>
      <c r="C470" s="50">
        <v>33.550688368115871</v>
      </c>
      <c r="D470" s="50">
        <v>16.102686421032963</v>
      </c>
      <c r="E470" s="50">
        <v>38.761307486431285</v>
      </c>
      <c r="F470" s="50">
        <v>14.521689180577416</v>
      </c>
      <c r="G470" s="50">
        <v>21.72772718162069</v>
      </c>
      <c r="H470" s="50">
        <v>33.018290662497456</v>
      </c>
      <c r="I470" s="50">
        <v>11.488961465295366</v>
      </c>
      <c r="J470" s="50">
        <v>26.707172253436834</v>
      </c>
      <c r="K470" s="50">
        <v>3.2510129434535582</v>
      </c>
      <c r="L470" s="50">
        <v>14.323345883585777</v>
      </c>
      <c r="M470" s="50">
        <v>29.831494457036889</v>
      </c>
      <c r="N470" s="50">
        <v>5.6339886489780939</v>
      </c>
      <c r="O470" s="50">
        <v>29.831494457036889</v>
      </c>
      <c r="P470" s="50">
        <v>3.6432452822090813</v>
      </c>
      <c r="Q470" s="50">
        <v>29.831494457036889</v>
      </c>
      <c r="R470" s="50">
        <v>4.6772312044402096</v>
      </c>
      <c r="S470" s="50">
        <v>29.831494457036889</v>
      </c>
      <c r="T470" s="50">
        <v>6.5943921303485764</v>
      </c>
      <c r="U470" s="50">
        <v>29.831494457036889</v>
      </c>
    </row>
    <row r="471" spans="1:21">
      <c r="A471" s="52" t="s">
        <v>29</v>
      </c>
      <c r="B471" s="50">
        <v>2.1430428913992876</v>
      </c>
      <c r="C471" s="50">
        <v>7.9609380491087034</v>
      </c>
      <c r="D471" s="50">
        <v>0.38439042671697171</v>
      </c>
      <c r="E471" s="50">
        <v>10.988923165288972</v>
      </c>
      <c r="F471" s="50">
        <v>0.36585440988249129</v>
      </c>
      <c r="G471" s="50">
        <v>12.645686599788069</v>
      </c>
      <c r="H471" s="50">
        <v>0.47253461048959411</v>
      </c>
      <c r="I471" s="50">
        <v>0.54103830681051934</v>
      </c>
      <c r="J471" s="50">
        <v>2.8621280861357352</v>
      </c>
      <c r="K471" s="50">
        <v>0.52880749491732659</v>
      </c>
      <c r="L471" s="50">
        <v>0.84181333364486644</v>
      </c>
      <c r="M471" s="50">
        <v>4.3067104243737324</v>
      </c>
      <c r="N471" s="50">
        <v>0.70221701499046407</v>
      </c>
      <c r="O471" s="50">
        <v>4.3067104243737324</v>
      </c>
      <c r="P471" s="50">
        <v>0.38020992019956529</v>
      </c>
      <c r="Q471" s="50">
        <v>4.3067104243737324</v>
      </c>
      <c r="R471" s="50">
        <v>1.2719183200343942</v>
      </c>
      <c r="S471" s="50">
        <v>4.3067104243737324</v>
      </c>
      <c r="T471" s="50">
        <v>0.40425885939979994</v>
      </c>
      <c r="U471" s="50">
        <v>4.3067104243737324</v>
      </c>
    </row>
    <row r="472" spans="1:21">
      <c r="A472" s="52" t="s">
        <v>30</v>
      </c>
      <c r="B472" s="50">
        <v>0.26855600484858588</v>
      </c>
      <c r="C472" s="50">
        <v>4.9072475880553794</v>
      </c>
      <c r="D472" s="50">
        <v>7.1758012566398905</v>
      </c>
      <c r="E472" s="50">
        <v>7.2775116159902407</v>
      </c>
      <c r="F472" s="50">
        <v>2.3160952953020257</v>
      </c>
      <c r="G472" s="50">
        <v>0.43417032033628034</v>
      </c>
      <c r="H472" s="50">
        <v>0.32389331265311605</v>
      </c>
      <c r="I472" s="50">
        <v>2.4337709839866016E-2</v>
      </c>
      <c r="J472" s="50">
        <v>3.6448752776375306</v>
      </c>
      <c r="K472" s="50">
        <v>3.8192497698329757</v>
      </c>
      <c r="L472" s="50">
        <v>0.29700641551266743</v>
      </c>
      <c r="M472" s="50">
        <v>2.4403498845036085</v>
      </c>
      <c r="N472" s="50">
        <v>0.26855600484858588</v>
      </c>
      <c r="O472" s="50">
        <v>2.4403498845036085</v>
      </c>
      <c r="P472" s="50">
        <v>0.49407466763030422</v>
      </c>
      <c r="Q472" s="50">
        <v>2.4403498845036085</v>
      </c>
      <c r="R472" s="50">
        <v>0.32486741222627069</v>
      </c>
      <c r="S472" s="50">
        <v>2.4403498845036085</v>
      </c>
      <c r="T472" s="50">
        <v>0.26855600484858588</v>
      </c>
      <c r="U472" s="50">
        <v>2.4403498845036085</v>
      </c>
    </row>
    <row r="473" spans="1:21">
      <c r="A473" s="52" t="s">
        <v>31</v>
      </c>
      <c r="B473" s="50">
        <v>23.311849717127824</v>
      </c>
      <c r="C473" s="50">
        <v>6.2096116998054685</v>
      </c>
      <c r="D473" s="50">
        <v>10.962088285054763</v>
      </c>
      <c r="E473" s="50">
        <v>32.256604754756175</v>
      </c>
      <c r="F473" s="50">
        <v>2.2709692674515924</v>
      </c>
      <c r="G473" s="50">
        <v>7.3718159906751115</v>
      </c>
      <c r="H473" s="50">
        <v>1.6405622557895214</v>
      </c>
      <c r="I473" s="50">
        <v>5.0939027005208617</v>
      </c>
      <c r="J473" s="50">
        <v>2.5009870631435565</v>
      </c>
      <c r="K473" s="50">
        <v>14.054789903858467</v>
      </c>
      <c r="L473" s="50">
        <v>4.5873638613535519</v>
      </c>
      <c r="M473" s="50">
        <v>9.7628958059525157</v>
      </c>
      <c r="N473" s="50">
        <v>4.4740401328822923</v>
      </c>
      <c r="O473" s="50">
        <v>9.7628958059525157</v>
      </c>
      <c r="P473" s="50">
        <v>3.8038276284318031</v>
      </c>
      <c r="Q473" s="50">
        <v>9.7628958059525157</v>
      </c>
      <c r="R473" s="50">
        <v>2.4598635450770749</v>
      </c>
      <c r="S473" s="50">
        <v>9.7628958059525157</v>
      </c>
      <c r="T473" s="50">
        <v>2.0367804871149797</v>
      </c>
      <c r="U473" s="50">
        <v>9.7628958059525157</v>
      </c>
    </row>
    <row r="474" spans="1:21">
      <c r="A474" s="52" t="s">
        <v>32</v>
      </c>
      <c r="B474" s="50">
        <v>1.2467189427439391</v>
      </c>
      <c r="C474" s="50">
        <v>9.3009198332226148</v>
      </c>
      <c r="D474" s="50">
        <v>8.57982109308508</v>
      </c>
      <c r="E474" s="50">
        <v>2.6510068128056741</v>
      </c>
      <c r="F474" s="50">
        <v>3.9580241454392455</v>
      </c>
      <c r="G474" s="50">
        <v>9.2409410665351484</v>
      </c>
      <c r="H474" s="50">
        <v>1.5895992060258699</v>
      </c>
      <c r="I474" s="50">
        <v>1.7020171748012967</v>
      </c>
      <c r="J474" s="50">
        <v>50.046994809763255</v>
      </c>
      <c r="K474" s="50">
        <v>5.5006770235381675</v>
      </c>
      <c r="L474" s="50">
        <v>2.6142446513746158</v>
      </c>
      <c r="M474" s="50">
        <v>5.7163152811119975</v>
      </c>
      <c r="N474" s="50">
        <v>4.7221038529251143</v>
      </c>
      <c r="O474" s="50">
        <v>5.7163152811119975</v>
      </c>
      <c r="P474" s="50">
        <v>3.8870775557762896</v>
      </c>
      <c r="Q474" s="50">
        <v>5.7163152811119975</v>
      </c>
      <c r="R474" s="50">
        <v>5.123365231409589</v>
      </c>
      <c r="S474" s="50">
        <v>5.7163152811119975</v>
      </c>
      <c r="T474" s="50">
        <v>4.6887957206524558</v>
      </c>
      <c r="U474" s="50">
        <v>5.7163152811119975</v>
      </c>
    </row>
    <row r="475" spans="1:21">
      <c r="A475" s="52" t="s">
        <v>33</v>
      </c>
      <c r="B475" s="50">
        <v>7.8537557032540795</v>
      </c>
      <c r="C475" s="50">
        <v>2.1159254941199155</v>
      </c>
      <c r="D475" s="50">
        <v>4.2557791734969337</v>
      </c>
      <c r="E475" s="50">
        <v>2.8090502725034043</v>
      </c>
      <c r="F475" s="50">
        <v>0.9254018761762226</v>
      </c>
      <c r="G475" s="50">
        <v>3.0167040556944982</v>
      </c>
      <c r="H475" s="50">
        <v>0.79767795704188738</v>
      </c>
      <c r="I475" s="50">
        <v>6.9908318799285912E-2</v>
      </c>
      <c r="J475" s="50">
        <v>3.2706859617333297</v>
      </c>
      <c r="K475" s="50">
        <v>0.7434516062505635</v>
      </c>
      <c r="L475" s="50">
        <v>7.1156968456277649</v>
      </c>
      <c r="M475" s="50">
        <v>5.4256075415870022</v>
      </c>
      <c r="N475" s="50">
        <v>1.5133879979626537</v>
      </c>
      <c r="O475" s="50">
        <v>5.4256075415870022</v>
      </c>
      <c r="P475" s="50">
        <v>1.1362572448804276</v>
      </c>
      <c r="Q475" s="50">
        <v>5.4256075415870022</v>
      </c>
      <c r="R475" s="50">
        <v>1.2909347418695649</v>
      </c>
      <c r="S475" s="50">
        <v>5.4256075415870022</v>
      </c>
      <c r="T475" s="50">
        <v>0.6443201699760045</v>
      </c>
      <c r="U475" s="50">
        <v>5.4256075415870022</v>
      </c>
    </row>
    <row r="476" spans="1:21">
      <c r="A476" s="52" t="s">
        <v>34</v>
      </c>
      <c r="B476" s="50">
        <v>2.5758199073257066</v>
      </c>
      <c r="C476" s="50">
        <v>20.27532004050223</v>
      </c>
      <c r="D476" s="50">
        <v>1.083996440931402</v>
      </c>
      <c r="E476" s="50">
        <v>19.597439286788298</v>
      </c>
      <c r="F476" s="50">
        <v>0.96512722272699436</v>
      </c>
      <c r="G476" s="50">
        <v>5.5216515427828554</v>
      </c>
      <c r="H476" s="50">
        <v>0.99111600682648748</v>
      </c>
      <c r="I476" s="50">
        <v>4.182430428221747</v>
      </c>
      <c r="J476" s="50">
        <v>2.2380987549869258</v>
      </c>
      <c r="K476" s="50">
        <v>2.7417048995867912</v>
      </c>
      <c r="L476" s="50">
        <v>1.786985363251608</v>
      </c>
      <c r="M476" s="50">
        <v>17.422226458461104</v>
      </c>
      <c r="N476" s="50">
        <v>1.9785653815516955</v>
      </c>
      <c r="O476" s="50">
        <v>17.422226458461104</v>
      </c>
      <c r="P476" s="50">
        <v>1.707755766672947</v>
      </c>
      <c r="Q476" s="50">
        <v>17.422226458461104</v>
      </c>
      <c r="R476" s="50">
        <v>2.3791619416510694</v>
      </c>
      <c r="S476" s="50">
        <v>17.422226458461104</v>
      </c>
      <c r="T476" s="50">
        <v>3.17112974833428</v>
      </c>
      <c r="U476" s="50">
        <v>17.422226458461104</v>
      </c>
    </row>
    <row r="477" spans="1:21">
      <c r="A477" s="52" t="s">
        <v>35</v>
      </c>
      <c r="B477" s="50">
        <v>4.4915625646991284</v>
      </c>
      <c r="C477" s="50">
        <v>3.5597555117974213</v>
      </c>
      <c r="D477" s="50">
        <v>9.3092850021444935</v>
      </c>
      <c r="E477" s="50">
        <v>5.3187884579865194</v>
      </c>
      <c r="F477" s="50">
        <v>4.4082712055357494</v>
      </c>
      <c r="G477" s="50">
        <v>5.2399679640733128</v>
      </c>
      <c r="H477" s="50">
        <v>0.41858093701520466</v>
      </c>
      <c r="I477" s="50">
        <v>2.6773684237912194</v>
      </c>
      <c r="J477" s="50">
        <v>2.2998978269082864</v>
      </c>
      <c r="K477" s="50">
        <v>0.29937863553394795</v>
      </c>
      <c r="L477" s="50">
        <v>2.5515156925542466</v>
      </c>
      <c r="M477" s="50">
        <v>13.031954393839797</v>
      </c>
      <c r="N477" s="50">
        <v>3.5121983350281067</v>
      </c>
      <c r="O477" s="50">
        <v>13.031954393839797</v>
      </c>
      <c r="P477" s="50">
        <v>2.626021483086074</v>
      </c>
      <c r="Q477" s="50">
        <v>13.031954393839797</v>
      </c>
      <c r="R477" s="50">
        <v>3.1045089238498629</v>
      </c>
      <c r="S477" s="50">
        <v>13.031954393839797</v>
      </c>
      <c r="T477" s="50">
        <v>2.1211169257885203</v>
      </c>
      <c r="U477" s="50">
        <v>13.031954393839797</v>
      </c>
    </row>
    <row r="478" spans="1:21">
      <c r="A478" s="52" t="s">
        <v>36</v>
      </c>
      <c r="B478" s="50">
        <v>1.2624572617275673</v>
      </c>
      <c r="C478" s="50">
        <v>0.58790264221802158</v>
      </c>
      <c r="D478" s="50">
        <v>7.2954836718640133</v>
      </c>
      <c r="E478" s="50">
        <v>6.2404991217661552</v>
      </c>
      <c r="F478" s="50">
        <v>2.2516406846493284</v>
      </c>
      <c r="G478" s="50">
        <v>0.31540583722518117</v>
      </c>
      <c r="H478" s="50">
        <v>1.2030185380672334</v>
      </c>
      <c r="I478" s="50">
        <v>0</v>
      </c>
      <c r="J478" s="50">
        <v>2.1039964697794695</v>
      </c>
      <c r="K478" s="50">
        <v>3.3773689858617777E-2</v>
      </c>
      <c r="L478" s="50">
        <v>1.9750900216328326</v>
      </c>
      <c r="M478" s="50">
        <v>2.3124341098113375</v>
      </c>
      <c r="N478" s="50">
        <v>2.1030284751436268</v>
      </c>
      <c r="O478" s="50">
        <v>2.3124341098113375</v>
      </c>
      <c r="P478" s="50">
        <v>2.0081744312099454</v>
      </c>
      <c r="Q478" s="50">
        <v>2.3124341098113375</v>
      </c>
      <c r="R478" s="50">
        <v>1.5074410150798032</v>
      </c>
      <c r="S478" s="50">
        <v>2.3124341098113375</v>
      </c>
      <c r="T478" s="50">
        <v>2.8236237202794809</v>
      </c>
      <c r="U478" s="50">
        <v>2.3124341098113375</v>
      </c>
    </row>
    <row r="479" spans="1:21">
      <c r="A479" s="52" t="s">
        <v>37</v>
      </c>
      <c r="B479" s="50">
        <v>7.5640193341014221</v>
      </c>
      <c r="C479" s="50">
        <v>5.8956833799455417</v>
      </c>
      <c r="D479" s="50">
        <v>1.393406592020682</v>
      </c>
      <c r="E479" s="50">
        <v>0.79335503691854081</v>
      </c>
      <c r="F479" s="50">
        <v>0.90561036045799082</v>
      </c>
      <c r="G479" s="50">
        <v>3.311806387495404</v>
      </c>
      <c r="H479" s="50">
        <v>1.4668885938551826</v>
      </c>
      <c r="I479" s="50">
        <v>0.14773891269459408</v>
      </c>
      <c r="J479" s="50">
        <v>3.5129438235486727</v>
      </c>
      <c r="K479" s="50">
        <v>0.53703570270149492</v>
      </c>
      <c r="L479" s="50">
        <v>2.2753140600886059</v>
      </c>
      <c r="M479" s="50">
        <v>3.602595523545475</v>
      </c>
      <c r="N479" s="50">
        <v>2.2146175153424736</v>
      </c>
      <c r="O479" s="50">
        <v>3.602595523545475</v>
      </c>
      <c r="P479" s="50">
        <v>1.1796704104565838</v>
      </c>
      <c r="Q479" s="50">
        <v>3.602595523545475</v>
      </c>
      <c r="R479" s="50">
        <v>2.0986667489593218</v>
      </c>
      <c r="S479" s="50">
        <v>3.602595523545475</v>
      </c>
      <c r="T479" s="50">
        <v>2.5353830198312308</v>
      </c>
      <c r="U479" s="50">
        <v>3.602595523545475</v>
      </c>
    </row>
    <row r="480" spans="1:21">
      <c r="A480" s="52" t="s">
        <v>38</v>
      </c>
      <c r="B480" s="50">
        <v>9.5569089727898096</v>
      </c>
      <c r="C480" s="50">
        <v>0.49082691391278693</v>
      </c>
      <c r="D480" s="50">
        <v>0.14003484403610356</v>
      </c>
      <c r="E480" s="50">
        <v>9.7038583685867139E-2</v>
      </c>
      <c r="F480" s="50">
        <v>0.27661285068308972</v>
      </c>
      <c r="G480" s="50">
        <v>0.15936147248609384</v>
      </c>
      <c r="H480" s="50">
        <v>0.52322883426225442</v>
      </c>
      <c r="I480" s="50">
        <v>4.569079518085134E-2</v>
      </c>
      <c r="J480" s="50">
        <v>4.4446248106833366</v>
      </c>
      <c r="K480" s="50">
        <v>0</v>
      </c>
      <c r="L480" s="50">
        <v>1.0825729707887946</v>
      </c>
      <c r="M480" s="50">
        <v>0.37433763187431263</v>
      </c>
      <c r="N480" s="50">
        <v>4.2582297154987083</v>
      </c>
      <c r="O480" s="50">
        <v>0.37433763187431263</v>
      </c>
      <c r="P480" s="50">
        <v>0.85308824013083662</v>
      </c>
      <c r="Q480" s="50">
        <v>0.37433763187431263</v>
      </c>
      <c r="R480" s="50">
        <v>0.86965714727564625</v>
      </c>
      <c r="S480" s="50">
        <v>0.37433763187431263</v>
      </c>
      <c r="T480" s="50">
        <v>0.47538238494266072</v>
      </c>
      <c r="U480" s="50">
        <v>0.37433763187431263</v>
      </c>
    </row>
    <row r="481" spans="1:23">
      <c r="A481" s="52" t="s">
        <v>39</v>
      </c>
      <c r="B481" s="50">
        <v>2.5492361892179485</v>
      </c>
      <c r="C481" s="50">
        <v>0.17913087232237498</v>
      </c>
      <c r="D481" s="50">
        <v>0.27821274876210605</v>
      </c>
      <c r="E481" s="50">
        <v>13.827721611752667</v>
      </c>
      <c r="F481" s="50">
        <v>5.2969828655780651</v>
      </c>
      <c r="G481" s="50">
        <v>2.4729188576036658</v>
      </c>
      <c r="H481" s="50">
        <v>0.31524577610629706</v>
      </c>
      <c r="I481" s="50">
        <v>1.4193091354391987</v>
      </c>
      <c r="J481" s="50">
        <v>0.88157755603016996</v>
      </c>
      <c r="K481" s="50">
        <v>0.32713632432409234</v>
      </c>
      <c r="L481" s="50">
        <v>1.7445583719106872</v>
      </c>
      <c r="M481" s="50">
        <v>4.0844757534535967</v>
      </c>
      <c r="N481" s="50">
        <v>0.55699033832466427</v>
      </c>
      <c r="O481" s="50">
        <v>4.0844757534535967</v>
      </c>
      <c r="P481" s="50">
        <v>0.26074192821125736</v>
      </c>
      <c r="Q481" s="50">
        <v>4.0844757534535967</v>
      </c>
      <c r="R481" s="50">
        <v>0.79186674950198765</v>
      </c>
      <c r="S481" s="50">
        <v>4.0844757534535967</v>
      </c>
      <c r="T481" s="50">
        <v>0.89143624473771921</v>
      </c>
      <c r="U481" s="50">
        <v>4.0844757534535967</v>
      </c>
    </row>
    <row r="482" spans="1:23">
      <c r="A482" s="52" t="s">
        <v>40</v>
      </c>
      <c r="B482" s="50">
        <v>10.896165752792877</v>
      </c>
      <c r="C482" s="50">
        <v>6.91821816828317</v>
      </c>
      <c r="D482" s="50">
        <v>5.2140681392151125</v>
      </c>
      <c r="E482" s="50">
        <v>2.8424289707367341</v>
      </c>
      <c r="F482" s="50">
        <v>1.8835409542137271</v>
      </c>
      <c r="G482" s="50">
        <v>4.7558606410079296</v>
      </c>
      <c r="H482" s="50">
        <v>0.44577627714388124</v>
      </c>
      <c r="I482" s="50">
        <v>1.4144816555450359</v>
      </c>
      <c r="J482" s="50">
        <v>0.97167501205290296</v>
      </c>
      <c r="K482" s="50">
        <v>1.2850318422051148</v>
      </c>
      <c r="L482" s="50">
        <v>2.1092190666229444</v>
      </c>
      <c r="M482" s="50">
        <v>2.8873656142782531</v>
      </c>
      <c r="N482" s="50">
        <v>1.3620784463170523</v>
      </c>
      <c r="O482" s="50">
        <v>2.8873656142782531</v>
      </c>
      <c r="P482" s="50">
        <v>1.4099661774082286</v>
      </c>
      <c r="Q482" s="50">
        <v>2.8873656142782531</v>
      </c>
      <c r="R482" s="50">
        <v>0.93711542465671804</v>
      </c>
      <c r="S482" s="50">
        <v>2.8873656142782531</v>
      </c>
      <c r="T482" s="50">
        <v>1.7448016393311094</v>
      </c>
      <c r="U482" s="50">
        <v>2.8873656142782531</v>
      </c>
    </row>
    <row r="483" spans="1:23">
      <c r="A483" s="52" t="s">
        <v>41</v>
      </c>
      <c r="B483" s="50">
        <v>21.689755782978622</v>
      </c>
      <c r="C483" s="50">
        <v>0</v>
      </c>
      <c r="D483" s="50">
        <v>29.326882195968871</v>
      </c>
      <c r="E483" s="50">
        <v>0</v>
      </c>
      <c r="F483" s="50">
        <v>4.0366042255827344</v>
      </c>
      <c r="G483" s="50">
        <v>1.1328975210750503</v>
      </c>
      <c r="H483" s="50">
        <v>0.7969606444820293</v>
      </c>
      <c r="I483" s="50">
        <v>8.8737493490211056E-3</v>
      </c>
      <c r="J483" s="50">
        <v>0.77696460935233658</v>
      </c>
      <c r="K483" s="50">
        <v>0</v>
      </c>
      <c r="L483" s="50">
        <v>2.3898550479216669</v>
      </c>
      <c r="M483" s="50">
        <v>0.41161776662387289</v>
      </c>
      <c r="N483" s="50">
        <v>3.8699726765581</v>
      </c>
      <c r="O483" s="50">
        <v>0.41161776662387289</v>
      </c>
      <c r="P483" s="50">
        <v>0.6053906610889529</v>
      </c>
      <c r="Q483" s="50">
        <v>0.41161776662387289</v>
      </c>
      <c r="R483" s="50">
        <v>1.9113784175905393</v>
      </c>
      <c r="S483" s="50">
        <v>0.41161776662387289</v>
      </c>
      <c r="T483" s="50">
        <v>2.0723816293535124</v>
      </c>
      <c r="U483" s="50">
        <v>0.41161776662387289</v>
      </c>
    </row>
    <row r="484" spans="1:23">
      <c r="A484" s="52" t="s">
        <v>42</v>
      </c>
      <c r="B484" s="50">
        <v>0.43591862858795982</v>
      </c>
      <c r="C484" s="50">
        <v>0.10336583444602986</v>
      </c>
      <c r="D484" s="50">
        <v>2.5585256895126829</v>
      </c>
      <c r="E484" s="50">
        <v>0</v>
      </c>
      <c r="F484" s="50">
        <v>7.7130778305861973</v>
      </c>
      <c r="G484" s="50">
        <v>0</v>
      </c>
      <c r="H484" s="50">
        <v>1.5504061247481433</v>
      </c>
      <c r="I484" s="50">
        <v>9.4616602821898849E-2</v>
      </c>
      <c r="J484" s="50">
        <v>2.916517118155836</v>
      </c>
      <c r="K484" s="50">
        <v>5.9219072081678349E-2</v>
      </c>
      <c r="L484" s="50">
        <v>1.0194545576992715</v>
      </c>
      <c r="M484" s="50">
        <v>0.83315793028794483</v>
      </c>
      <c r="N484" s="50">
        <v>1.3309226825139335</v>
      </c>
      <c r="O484" s="50">
        <v>0.83315793028794483</v>
      </c>
      <c r="P484" s="50">
        <v>0.60361636278168385</v>
      </c>
      <c r="Q484" s="50">
        <v>0.83315793028794483</v>
      </c>
      <c r="R484" s="50">
        <v>0.67250743494578147</v>
      </c>
      <c r="S484" s="50">
        <v>0.83315793028794483</v>
      </c>
      <c r="T484" s="50">
        <v>0.62963357712107193</v>
      </c>
      <c r="U484" s="50">
        <v>0.83315793028794483</v>
      </c>
    </row>
    <row r="485" spans="1:23">
      <c r="A485" s="52" t="s">
        <v>43</v>
      </c>
      <c r="B485" s="50">
        <v>22.082980280775047</v>
      </c>
      <c r="C485" s="50">
        <v>6.4263224092667572</v>
      </c>
      <c r="D485" s="50">
        <v>9.1767126165419342</v>
      </c>
      <c r="E485" s="50">
        <v>0.87162753114873104</v>
      </c>
      <c r="F485" s="50">
        <v>2.2013004024641534</v>
      </c>
      <c r="G485" s="50">
        <v>5.993011551485119</v>
      </c>
      <c r="H485" s="50">
        <v>0.92762706699637099</v>
      </c>
      <c r="I485" s="50">
        <v>0.5294803985161961</v>
      </c>
      <c r="J485" s="50">
        <v>14.068291621034067</v>
      </c>
      <c r="K485" s="50">
        <v>0</v>
      </c>
      <c r="L485" s="50">
        <v>4.1630727045118041</v>
      </c>
      <c r="M485" s="50">
        <v>7.8793114134440589</v>
      </c>
      <c r="N485" s="50">
        <v>2.7918061058024231</v>
      </c>
      <c r="O485" s="50">
        <v>7.8793114134440589</v>
      </c>
      <c r="P485" s="50">
        <v>1.6772529602816522</v>
      </c>
      <c r="Q485" s="50">
        <v>7.8793114134440589</v>
      </c>
      <c r="R485" s="50">
        <v>1.5132426189394448</v>
      </c>
      <c r="S485" s="50">
        <v>7.8793114134440589</v>
      </c>
      <c r="T485" s="50">
        <v>1.9969965651799448</v>
      </c>
      <c r="U485" s="50">
        <v>7.8793114134440589</v>
      </c>
    </row>
    <row r="486" spans="1:23">
      <c r="A486" s="52" t="s">
        <v>44</v>
      </c>
      <c r="B486" s="50">
        <v>3.7105779132584629</v>
      </c>
      <c r="C486" s="50">
        <v>0</v>
      </c>
      <c r="D486" s="50">
        <v>0.87144736276981427</v>
      </c>
      <c r="E486" s="50">
        <v>0.49526988607916872</v>
      </c>
      <c r="F486" s="50">
        <v>0.53042031160724834</v>
      </c>
      <c r="G486" s="50">
        <v>1.3916519682886674</v>
      </c>
      <c r="H486" s="50">
        <v>0.55981138401006758</v>
      </c>
      <c r="I486" s="50">
        <v>0</v>
      </c>
      <c r="J486" s="50">
        <v>10.908414823942451</v>
      </c>
      <c r="K486" s="50">
        <v>0.96299060031671779</v>
      </c>
      <c r="L486" s="50">
        <v>1.0259648486081991</v>
      </c>
      <c r="M486" s="50">
        <v>1.0593417811479902</v>
      </c>
      <c r="N486" s="50">
        <v>0.62287963873635688</v>
      </c>
      <c r="O486" s="50">
        <v>1.0593417811479902</v>
      </c>
      <c r="P486" s="50">
        <v>0.8032304121109054</v>
      </c>
      <c r="Q486" s="50">
        <v>1.0593417811479902</v>
      </c>
      <c r="R486" s="50">
        <v>0.7140341701367634</v>
      </c>
      <c r="S486" s="50">
        <v>1.0593417811479902</v>
      </c>
      <c r="T486" s="50">
        <v>2.3261585132565141</v>
      </c>
      <c r="U486" s="50">
        <v>1.0593417811479902</v>
      </c>
    </row>
    <row r="487" spans="1:23">
      <c r="A487" s="52" t="s">
        <v>45</v>
      </c>
      <c r="B487" s="50">
        <v>1.9888464916348714</v>
      </c>
      <c r="C487" s="50">
        <v>0.20885990029308066</v>
      </c>
      <c r="D487" s="50">
        <v>0.40212201107171597</v>
      </c>
      <c r="E487" s="50">
        <v>8.7598214890559483</v>
      </c>
      <c r="F487" s="50">
        <v>0.29999236505813531</v>
      </c>
      <c r="G487" s="50">
        <v>4.0255657985680413</v>
      </c>
      <c r="H487" s="50">
        <v>0.16538635218577066</v>
      </c>
      <c r="I487" s="50">
        <v>3.1627504945605307</v>
      </c>
      <c r="J487" s="50">
        <v>0.31522491626504284</v>
      </c>
      <c r="K487" s="50">
        <v>0.50295170330357153</v>
      </c>
      <c r="L487" s="50">
        <v>0.3433038956868289</v>
      </c>
      <c r="M487" s="50">
        <v>3.5252700699492694</v>
      </c>
      <c r="N487" s="50">
        <v>1.1416088347745894</v>
      </c>
      <c r="O487" s="50">
        <v>3.5252700699492694</v>
      </c>
      <c r="P487" s="50">
        <v>0.89031511967954957</v>
      </c>
      <c r="Q487" s="50">
        <v>3.5252700699492694</v>
      </c>
      <c r="R487" s="50">
        <v>0.48633721964845306</v>
      </c>
      <c r="S487" s="50">
        <v>3.5252700699492694</v>
      </c>
      <c r="T487" s="50">
        <v>0.46898639113584872</v>
      </c>
      <c r="U487" s="50">
        <v>3.5252700699492694</v>
      </c>
    </row>
    <row r="488" spans="1:23">
      <c r="A488" s="52" t="s">
        <v>46</v>
      </c>
      <c r="B488" s="50">
        <v>25.724074177359281</v>
      </c>
      <c r="C488" s="50">
        <v>38.787301047793264</v>
      </c>
      <c r="D488" s="50">
        <v>8.9883057317051538</v>
      </c>
      <c r="E488" s="50">
        <v>43.836931272955418</v>
      </c>
      <c r="F488" s="50">
        <v>44.524008545110249</v>
      </c>
      <c r="G488" s="50">
        <v>15.509803699120271</v>
      </c>
      <c r="H488" s="50">
        <v>20.566690203883301</v>
      </c>
      <c r="I488" s="50">
        <v>13.179340607654719</v>
      </c>
      <c r="J488" s="50">
        <v>6.8654445180790606</v>
      </c>
      <c r="K488" s="50">
        <v>3.644995948535164</v>
      </c>
      <c r="L488" s="50">
        <v>7.1151383075732291</v>
      </c>
      <c r="M488" s="50">
        <v>33.936063520107055</v>
      </c>
      <c r="N488" s="50">
        <v>19.540375240213411</v>
      </c>
      <c r="O488" s="50">
        <v>33.936063520107055</v>
      </c>
      <c r="P488" s="50">
        <v>8.3521493795498092</v>
      </c>
      <c r="Q488" s="50">
        <v>33.936063520107055</v>
      </c>
      <c r="R488" s="50">
        <v>4.3714671871136837</v>
      </c>
      <c r="S488" s="50">
        <v>33.936063520107055</v>
      </c>
      <c r="T488" s="50">
        <v>6.6569629502082188</v>
      </c>
      <c r="U488" s="50">
        <v>33.936063520107055</v>
      </c>
    </row>
    <row r="489" spans="1:23">
      <c r="A489" s="52" t="s">
        <v>47</v>
      </c>
      <c r="B489" s="50">
        <v>26.612374335477533</v>
      </c>
      <c r="C489" s="50">
        <v>35.320449930755089</v>
      </c>
      <c r="D489" s="50">
        <v>30.924200272997908</v>
      </c>
      <c r="E489" s="50">
        <v>47.717026433422468</v>
      </c>
      <c r="F489" s="50">
        <v>17.882549811671346</v>
      </c>
      <c r="G489" s="50">
        <v>39.676356685307432</v>
      </c>
      <c r="H489" s="50">
        <v>2.0996058200865462</v>
      </c>
      <c r="I489" s="50">
        <v>17.236837458698481</v>
      </c>
      <c r="J489" s="50">
        <v>4.5112997828358417</v>
      </c>
      <c r="K489" s="50">
        <v>3.3270387805834347</v>
      </c>
      <c r="L489" s="50">
        <v>19.205416711028477</v>
      </c>
      <c r="M489" s="50">
        <v>45.132861280613902</v>
      </c>
      <c r="N489" s="50">
        <v>2.3033795191510498</v>
      </c>
      <c r="O489" s="50">
        <v>45.132861280613902</v>
      </c>
      <c r="P489" s="50">
        <v>3.5595053320936816</v>
      </c>
      <c r="Q489" s="50">
        <v>45.132861280613902</v>
      </c>
      <c r="R489" s="50">
        <v>3.6146782092150009</v>
      </c>
      <c r="S489" s="50">
        <v>45.132861280613902</v>
      </c>
      <c r="T489" s="50">
        <v>6.2160044057118666</v>
      </c>
      <c r="U489" s="50">
        <v>45.132861280613902</v>
      </c>
    </row>
    <row r="490" spans="1:23">
      <c r="A490" s="52" t="s">
        <v>48</v>
      </c>
      <c r="B490" s="50">
        <v>9.0269778467021595</v>
      </c>
      <c r="C490" s="50">
        <v>0.3952456769913803</v>
      </c>
      <c r="D490" s="50">
        <v>11.614518523758626</v>
      </c>
      <c r="E490" s="50">
        <v>1.99230299331589</v>
      </c>
      <c r="F490" s="50">
        <v>1.1898327664866193</v>
      </c>
      <c r="G490" s="50">
        <v>1.9294443251930662</v>
      </c>
      <c r="H490" s="50">
        <v>0.85083260722000542</v>
      </c>
      <c r="I490" s="50">
        <v>1.8229245135613223</v>
      </c>
      <c r="J490" s="50">
        <v>3.6050853871307447</v>
      </c>
      <c r="K490" s="50">
        <v>2.8037968374033311E-2</v>
      </c>
      <c r="L490" s="50">
        <v>2.7759724677092805</v>
      </c>
      <c r="M490" s="50">
        <v>1.8462218862185462</v>
      </c>
      <c r="N490" s="50">
        <v>2.512625616045975</v>
      </c>
      <c r="O490" s="50">
        <v>1.8462218862185462</v>
      </c>
      <c r="P490" s="50">
        <v>1.2662540090593022</v>
      </c>
      <c r="Q490" s="50">
        <v>1.8462218862185462</v>
      </c>
      <c r="R490" s="50">
        <v>1.3116053032257722</v>
      </c>
      <c r="S490" s="50">
        <v>1.8462218862185462</v>
      </c>
      <c r="T490" s="50">
        <v>1.4190457582586218</v>
      </c>
      <c r="U490" s="50">
        <v>1.8462218862185462</v>
      </c>
    </row>
    <row r="491" spans="1:23">
      <c r="A491" s="52" t="s">
        <v>49</v>
      </c>
      <c r="B491" s="50">
        <v>3.3950710077775366</v>
      </c>
      <c r="C491" s="50">
        <v>5.2467714375649193</v>
      </c>
      <c r="D491" s="50">
        <v>8.3975415749629612</v>
      </c>
      <c r="E491" s="50">
        <v>34.139398665498199</v>
      </c>
      <c r="F491" s="50">
        <v>7.3600520389904327</v>
      </c>
      <c r="G491" s="50">
        <v>6.7263429004124511</v>
      </c>
      <c r="H491" s="50">
        <v>0.78089039274847949</v>
      </c>
      <c r="I491" s="50">
        <v>12.373842536102778</v>
      </c>
      <c r="J491" s="50">
        <v>6.4259543852511927</v>
      </c>
      <c r="K491" s="50">
        <v>6.1079127520187049</v>
      </c>
      <c r="L491" s="50">
        <v>23.163896839802884</v>
      </c>
      <c r="M491" s="50">
        <v>33.971332474899604</v>
      </c>
      <c r="N491" s="50">
        <v>26.501831153856255</v>
      </c>
      <c r="O491" s="50">
        <v>33.971332474899604</v>
      </c>
      <c r="P491" s="50">
        <v>1.7825330524906824</v>
      </c>
      <c r="Q491" s="50">
        <v>33.971332474899604</v>
      </c>
      <c r="R491" s="50">
        <v>5.284033476837295</v>
      </c>
      <c r="S491" s="50">
        <v>33.971332474899604</v>
      </c>
      <c r="T491" s="50">
        <v>3.6896342371522044</v>
      </c>
      <c r="U491" s="50">
        <v>33.971332474899604</v>
      </c>
    </row>
    <row r="492" spans="1:23">
      <c r="A492" s="52" t="s">
        <v>50</v>
      </c>
      <c r="B492" s="50">
        <v>6.3142707861353644</v>
      </c>
      <c r="C492" s="50">
        <v>52.20949842446489</v>
      </c>
      <c r="D492" s="50">
        <v>95.531467019491615</v>
      </c>
      <c r="E492" s="50">
        <v>73.063597015227202</v>
      </c>
      <c r="F492" s="50">
        <v>24.6677892856158</v>
      </c>
      <c r="G492" s="50">
        <v>61.676808248278675</v>
      </c>
      <c r="H492" s="50">
        <v>15.317627264149293</v>
      </c>
      <c r="I492" s="50">
        <v>23.308565241267075</v>
      </c>
      <c r="J492" s="50">
        <v>47.071688356173425</v>
      </c>
      <c r="K492" s="50">
        <v>26.594528517005237</v>
      </c>
      <c r="L492" s="50">
        <v>21.699576412124799</v>
      </c>
      <c r="M492" s="50">
        <v>63.5016782935853</v>
      </c>
      <c r="N492" s="50">
        <v>10.56888179424044</v>
      </c>
      <c r="O492" s="50">
        <v>63.5016782935853</v>
      </c>
      <c r="P492" s="50">
        <v>12.888280212788764</v>
      </c>
      <c r="Q492" s="50">
        <v>63.5016782935853</v>
      </c>
      <c r="R492" s="50">
        <v>5.3641938094314137</v>
      </c>
      <c r="S492" s="50">
        <v>63.5016782935853</v>
      </c>
      <c r="T492" s="50">
        <v>11.248688818664053</v>
      </c>
      <c r="U492" s="50">
        <v>63.5016782935853</v>
      </c>
    </row>
    <row r="493" spans="1:23">
      <c r="A493" s="52" t="s">
        <v>51</v>
      </c>
      <c r="B493" s="50">
        <v>28</v>
      </c>
      <c r="C493" s="50">
        <v>0</v>
      </c>
      <c r="D493" s="50">
        <v>28</v>
      </c>
      <c r="E493" s="50">
        <v>0</v>
      </c>
      <c r="F493" s="50">
        <v>28</v>
      </c>
      <c r="G493" s="50">
        <v>0</v>
      </c>
      <c r="H493" s="50">
        <v>28</v>
      </c>
      <c r="I493" s="50">
        <v>0</v>
      </c>
      <c r="J493" s="50">
        <v>28</v>
      </c>
      <c r="K493" s="50">
        <v>0</v>
      </c>
      <c r="L493" s="50">
        <v>55</v>
      </c>
      <c r="M493" s="50">
        <v>0</v>
      </c>
      <c r="N493" s="50">
        <v>55</v>
      </c>
      <c r="O493" s="50">
        <v>0</v>
      </c>
      <c r="P493" s="50">
        <v>55</v>
      </c>
      <c r="Q493" s="50">
        <v>0</v>
      </c>
      <c r="R493" s="50">
        <v>55</v>
      </c>
      <c r="S493" s="50">
        <v>0</v>
      </c>
      <c r="T493" s="50">
        <v>55</v>
      </c>
      <c r="U493" s="50">
        <v>0</v>
      </c>
    </row>
    <row r="494" spans="1:23">
      <c r="A494" s="52" t="s">
        <v>4</v>
      </c>
      <c r="B494" s="51">
        <v>292.94771998082535</v>
      </c>
      <c r="C494" s="51">
        <v>250.97659708582489</v>
      </c>
      <c r="D494" s="51">
        <v>313.76705712418482</v>
      </c>
      <c r="E494" s="51">
        <v>378.17222334001599</v>
      </c>
      <c r="F494" s="51">
        <v>184.16923700423123</v>
      </c>
      <c r="G494" s="51">
        <v>226.4270675807511</v>
      </c>
      <c r="H494" s="51">
        <v>121.76468813433286</v>
      </c>
      <c r="I494" s="51">
        <v>112.52901704678192</v>
      </c>
      <c r="J494" s="51">
        <v>242.29811840172169</v>
      </c>
      <c r="K494" s="51">
        <v>83.316679875683249</v>
      </c>
      <c r="L494" s="51">
        <v>189.08313737811375</v>
      </c>
      <c r="M494" s="51">
        <v>312.64557678889196</v>
      </c>
      <c r="N494" s="51">
        <v>168.70914060244309</v>
      </c>
      <c r="O494" s="51">
        <v>312.64557678889196</v>
      </c>
      <c r="P494" s="51">
        <v>115.82695010923933</v>
      </c>
      <c r="Q494" s="51">
        <v>312.64557678889196</v>
      </c>
      <c r="R494" s="51">
        <v>111.59971264736512</v>
      </c>
      <c r="S494" s="51">
        <v>312.64557678889196</v>
      </c>
      <c r="T494" s="51">
        <v>126.99707563949288</v>
      </c>
      <c r="U494" s="51">
        <v>312.64557678889196</v>
      </c>
    </row>
    <row r="495" spans="1:23">
      <c r="A495" s="30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2"/>
      <c r="W495" s="32"/>
    </row>
    <row r="496" spans="1:23">
      <c r="A496" s="74" t="s">
        <v>94</v>
      </c>
      <c r="B496" s="74"/>
      <c r="C496" s="74"/>
      <c r="D496" s="74"/>
      <c r="E496" s="74"/>
      <c r="F496" s="74"/>
      <c r="G496" s="74"/>
      <c r="H496" s="74"/>
      <c r="I496" s="74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</row>
    <row r="497" spans="1:23">
      <c r="A497" s="27"/>
      <c r="B497" s="75">
        <v>2026</v>
      </c>
      <c r="C497" s="75"/>
      <c r="D497" s="75">
        <v>2027</v>
      </c>
      <c r="E497" s="75"/>
      <c r="F497" s="75">
        <v>2028</v>
      </c>
      <c r="G497" s="75"/>
      <c r="H497" s="75">
        <v>2029</v>
      </c>
      <c r="I497" s="75"/>
      <c r="J497" s="75">
        <v>2030</v>
      </c>
      <c r="K497" s="75"/>
      <c r="L497" s="75">
        <v>2031</v>
      </c>
      <c r="M497" s="75"/>
      <c r="N497" s="75">
        <v>2032</v>
      </c>
      <c r="O497" s="75"/>
      <c r="P497" s="75">
        <v>2033</v>
      </c>
      <c r="Q497" s="75"/>
      <c r="R497" s="75">
        <v>2034</v>
      </c>
      <c r="S497" s="75"/>
      <c r="T497" s="75">
        <v>2035</v>
      </c>
      <c r="U497" s="75"/>
      <c r="V497" s="75" t="s">
        <v>52</v>
      </c>
      <c r="W497" s="75"/>
    </row>
    <row r="498" spans="1:23" ht="36.75" customHeight="1">
      <c r="A498" s="49" t="s">
        <v>23</v>
      </c>
      <c r="B498" s="49" t="s">
        <v>24</v>
      </c>
      <c r="C498" s="49" t="s">
        <v>2</v>
      </c>
      <c r="D498" s="49" t="s">
        <v>24</v>
      </c>
      <c r="E498" s="49" t="s">
        <v>2</v>
      </c>
      <c r="F498" s="49" t="s">
        <v>24</v>
      </c>
      <c r="G498" s="49" t="s">
        <v>2</v>
      </c>
      <c r="H498" s="49" t="s">
        <v>24</v>
      </c>
      <c r="I498" s="49" t="s">
        <v>2</v>
      </c>
      <c r="J498" s="49" t="s">
        <v>24</v>
      </c>
      <c r="K498" s="49" t="s">
        <v>2</v>
      </c>
      <c r="L498" s="49" t="s">
        <v>24</v>
      </c>
      <c r="M498" s="49" t="s">
        <v>2</v>
      </c>
      <c r="N498" s="49" t="s">
        <v>24</v>
      </c>
      <c r="O498" s="49" t="s">
        <v>2</v>
      </c>
      <c r="P498" s="49" t="s">
        <v>24</v>
      </c>
      <c r="Q498" s="49" t="s">
        <v>2</v>
      </c>
      <c r="R498" s="49" t="s">
        <v>24</v>
      </c>
      <c r="S498" s="49" t="s">
        <v>2</v>
      </c>
      <c r="T498" s="49" t="s">
        <v>24</v>
      </c>
      <c r="U498" s="49" t="s">
        <v>2</v>
      </c>
      <c r="V498" s="49" t="s">
        <v>24</v>
      </c>
      <c r="W498" s="49" t="s">
        <v>2</v>
      </c>
    </row>
    <row r="499" spans="1:23">
      <c r="A499" s="52" t="s">
        <v>25</v>
      </c>
      <c r="B499" s="50">
        <v>1.038674256477659</v>
      </c>
      <c r="C499" s="50">
        <v>4.1390199590107351</v>
      </c>
      <c r="D499" s="50">
        <v>1.0212107883783377</v>
      </c>
      <c r="E499" s="50">
        <v>4.1390199590107351</v>
      </c>
      <c r="F499" s="50">
        <v>0.48165272784620966</v>
      </c>
      <c r="G499" s="50">
        <v>4.1390199590107351</v>
      </c>
      <c r="H499" s="50">
        <v>0.40367049447554326</v>
      </c>
      <c r="I499" s="50">
        <v>4.1390199590107351</v>
      </c>
      <c r="J499" s="50">
        <v>2.3780662958732113</v>
      </c>
      <c r="K499" s="50">
        <v>4.1390199590107351</v>
      </c>
      <c r="L499" s="50">
        <v>3.4752636874856511</v>
      </c>
      <c r="M499" s="50">
        <v>1.2307607448514486</v>
      </c>
      <c r="N499" s="50">
        <v>1.7414732188248432</v>
      </c>
      <c r="O499" s="50">
        <v>1.2307607448514486</v>
      </c>
      <c r="P499" s="50">
        <v>0.85900438421208836</v>
      </c>
      <c r="Q499" s="50">
        <v>1.2307607448514486</v>
      </c>
      <c r="R499" s="50">
        <v>1.8275848291147472</v>
      </c>
      <c r="S499" s="50">
        <v>1.2307607448514486</v>
      </c>
      <c r="T499" s="50">
        <v>5.3654345344521195</v>
      </c>
      <c r="U499" s="50">
        <v>1.2307607448514486</v>
      </c>
      <c r="V499" s="50">
        <v>33.071701376945327</v>
      </c>
      <c r="W499" s="50">
        <v>102.10409680281151</v>
      </c>
    </row>
    <row r="500" spans="1:23">
      <c r="A500" s="52" t="s">
        <v>26</v>
      </c>
      <c r="B500" s="50">
        <v>3.0454064382133468</v>
      </c>
      <c r="C500" s="50">
        <v>0.35823085043717368</v>
      </c>
      <c r="D500" s="50">
        <v>6.8160538530552683</v>
      </c>
      <c r="E500" s="50">
        <v>0.35823085043717368</v>
      </c>
      <c r="F500" s="50">
        <v>5.7511809202798947</v>
      </c>
      <c r="G500" s="50">
        <v>0.35823085043717368</v>
      </c>
      <c r="H500" s="50">
        <v>3.1143349189659149</v>
      </c>
      <c r="I500" s="50">
        <v>0.35823085043717368</v>
      </c>
      <c r="J500" s="50">
        <v>5.9032463293568469</v>
      </c>
      <c r="K500" s="50">
        <v>0.35823085043717368</v>
      </c>
      <c r="L500" s="50">
        <v>4.694470688631502</v>
      </c>
      <c r="M500" s="50">
        <v>0.14245328759518275</v>
      </c>
      <c r="N500" s="50">
        <v>9.0692788949901377</v>
      </c>
      <c r="O500" s="50">
        <v>0.14245328759518275</v>
      </c>
      <c r="P500" s="50">
        <v>10.199815617488067</v>
      </c>
      <c r="Q500" s="50">
        <v>0.14245328759518275</v>
      </c>
      <c r="R500" s="50">
        <v>4.8736504014423687</v>
      </c>
      <c r="S500" s="50">
        <v>0.14245328759518275</v>
      </c>
      <c r="T500" s="50">
        <v>5.509530951896715</v>
      </c>
      <c r="U500" s="50">
        <v>0.14245328759518275</v>
      </c>
      <c r="V500" s="50">
        <v>87.984944916063256</v>
      </c>
      <c r="W500" s="50">
        <v>18.818010148887442</v>
      </c>
    </row>
    <row r="501" spans="1:23">
      <c r="A501" s="52" t="s">
        <v>27</v>
      </c>
      <c r="B501" s="50">
        <v>2.1849522865773183</v>
      </c>
      <c r="C501" s="50">
        <v>2.3005826404813612</v>
      </c>
      <c r="D501" s="50">
        <v>3.5372563167956574</v>
      </c>
      <c r="E501" s="50">
        <v>2.3005826404813612</v>
      </c>
      <c r="F501" s="50">
        <v>5.175204196853322</v>
      </c>
      <c r="G501" s="50">
        <v>2.3005826404813612</v>
      </c>
      <c r="H501" s="50">
        <v>1.4473053877640354</v>
      </c>
      <c r="I501" s="50">
        <v>2.3005826404813612</v>
      </c>
      <c r="J501" s="50">
        <v>6.1414204341733241</v>
      </c>
      <c r="K501" s="50">
        <v>2.3005826404813612</v>
      </c>
      <c r="L501" s="50">
        <v>3.2728367044813766</v>
      </c>
      <c r="M501" s="50">
        <v>1.2519591605667586</v>
      </c>
      <c r="N501" s="50">
        <v>8.3449741163249644</v>
      </c>
      <c r="O501" s="50">
        <v>1.2519591605667586</v>
      </c>
      <c r="P501" s="50">
        <v>16.860941006654727</v>
      </c>
      <c r="Q501" s="50">
        <v>1.2519591605667586</v>
      </c>
      <c r="R501" s="50">
        <v>8.0422095469652763</v>
      </c>
      <c r="S501" s="50">
        <v>1.2519591605667586</v>
      </c>
      <c r="T501" s="50">
        <v>15.290885743347724</v>
      </c>
      <c r="U501" s="50">
        <v>1.2519591605667586</v>
      </c>
      <c r="V501" s="50">
        <v>100.11286945915518</v>
      </c>
      <c r="W501" s="50">
        <v>90.22662254309229</v>
      </c>
    </row>
    <row r="502" spans="1:23">
      <c r="A502" s="52" t="s">
        <v>28</v>
      </c>
      <c r="B502" s="50">
        <v>3.2642787530184951</v>
      </c>
      <c r="C502" s="50">
        <v>7.4409782694867221</v>
      </c>
      <c r="D502" s="50">
        <v>4.5117558945741898</v>
      </c>
      <c r="E502" s="50">
        <v>7.4409782694867221</v>
      </c>
      <c r="F502" s="50">
        <v>4.6608580859888447</v>
      </c>
      <c r="G502" s="50">
        <v>7.4409782694867221</v>
      </c>
      <c r="H502" s="50">
        <v>4.3401484944034685</v>
      </c>
      <c r="I502" s="50">
        <v>7.4409782694867221</v>
      </c>
      <c r="J502" s="50">
        <v>8.5831889416067746</v>
      </c>
      <c r="K502" s="50">
        <v>7.4409782694867221</v>
      </c>
      <c r="L502" s="50">
        <v>35.596241382210451</v>
      </c>
      <c r="M502" s="50">
        <v>6.04319347513455</v>
      </c>
      <c r="N502" s="50">
        <v>18.005809814826332</v>
      </c>
      <c r="O502" s="50">
        <v>6.04319347513455</v>
      </c>
      <c r="P502" s="50">
        <v>10.748754469109365</v>
      </c>
      <c r="Q502" s="50">
        <v>6.04319347513455</v>
      </c>
      <c r="R502" s="50">
        <v>26.126336834402483</v>
      </c>
      <c r="S502" s="50">
        <v>6.04319347513455</v>
      </c>
      <c r="T502" s="50">
        <v>25.894843584225182</v>
      </c>
      <c r="U502" s="50">
        <v>6.04319347513455</v>
      </c>
      <c r="V502" s="50">
        <v>316.48736177669616</v>
      </c>
      <c r="W502" s="50">
        <v>325.35802845320774</v>
      </c>
    </row>
    <row r="503" spans="1:23">
      <c r="A503" s="52" t="s">
        <v>29</v>
      </c>
      <c r="B503" s="50">
        <v>1.5554215186241891</v>
      </c>
      <c r="C503" s="50">
        <v>0.67074993003689654</v>
      </c>
      <c r="D503" s="50">
        <v>0.83981550039119179</v>
      </c>
      <c r="E503" s="50">
        <v>0.67074993003689654</v>
      </c>
      <c r="F503" s="50">
        <v>1.5519879671055437</v>
      </c>
      <c r="G503" s="50">
        <v>0.67074993003689654</v>
      </c>
      <c r="H503" s="50">
        <v>1.7209531944850947</v>
      </c>
      <c r="I503" s="50">
        <v>0.67074993003689654</v>
      </c>
      <c r="J503" s="50">
        <v>2.9296408715509568</v>
      </c>
      <c r="K503" s="50">
        <v>0.67074993003689654</v>
      </c>
      <c r="L503" s="50">
        <v>1.3022198472325897</v>
      </c>
      <c r="M503" s="50">
        <v>0.10421528238655538</v>
      </c>
      <c r="N503" s="50">
        <v>10.981880108689388</v>
      </c>
      <c r="O503" s="50">
        <v>0.10421528238655538</v>
      </c>
      <c r="P503" s="50">
        <v>8.406078248492113</v>
      </c>
      <c r="Q503" s="50">
        <v>0.10421528238655538</v>
      </c>
      <c r="R503" s="50">
        <v>16.822243723639637</v>
      </c>
      <c r="S503" s="50">
        <v>0.10421528238655538</v>
      </c>
      <c r="T503" s="50">
        <v>14.30706984210557</v>
      </c>
      <c r="U503" s="50">
        <v>0.10421528238655538</v>
      </c>
      <c r="V503" s="50">
        <v>70.245678695209435</v>
      </c>
      <c r="W503" s="50">
        <v>58.073771799899504</v>
      </c>
    </row>
    <row r="504" spans="1:23">
      <c r="A504" s="52" t="s">
        <v>30</v>
      </c>
      <c r="B504" s="50">
        <v>0.29769845216102053</v>
      </c>
      <c r="C504" s="50">
        <v>0.28981692746133092</v>
      </c>
      <c r="D504" s="50">
        <v>0.26855600484858588</v>
      </c>
      <c r="E504" s="50">
        <v>0.28981692746133092</v>
      </c>
      <c r="F504" s="50">
        <v>0.68768791622634862</v>
      </c>
      <c r="G504" s="50">
        <v>0.28981692746133092</v>
      </c>
      <c r="H504" s="50">
        <v>0.3259433381739868</v>
      </c>
      <c r="I504" s="50">
        <v>0.28981692746133092</v>
      </c>
      <c r="J504" s="50">
        <v>0.74049069593292027</v>
      </c>
      <c r="K504" s="50">
        <v>0.28981692746133092</v>
      </c>
      <c r="L504" s="50">
        <v>1.7762271238177909</v>
      </c>
      <c r="M504" s="50">
        <v>0.41503363612985278</v>
      </c>
      <c r="N504" s="50">
        <v>0.64060982635254315</v>
      </c>
      <c r="O504" s="50">
        <v>0.41503363612985278</v>
      </c>
      <c r="P504" s="50">
        <v>0.62935072735704556</v>
      </c>
      <c r="Q504" s="50">
        <v>0.41503363612985278</v>
      </c>
      <c r="R504" s="50">
        <v>3.9602653324424408</v>
      </c>
      <c r="S504" s="50">
        <v>0.41503363612985278</v>
      </c>
      <c r="T504" s="50">
        <v>5.657257567051329</v>
      </c>
      <c r="U504" s="50">
        <v>0.41503363612985278</v>
      </c>
      <c r="V504" s="50">
        <v>30.36636863651157</v>
      </c>
      <c r="W504" s="50">
        <v>32.188519244528713</v>
      </c>
    </row>
    <row r="505" spans="1:23">
      <c r="A505" s="52" t="s">
        <v>31</v>
      </c>
      <c r="B505" s="50">
        <v>1.798252198100456</v>
      </c>
      <c r="C505" s="50">
        <v>0.69243470401426721</v>
      </c>
      <c r="D505" s="50">
        <v>1.3734709525069069</v>
      </c>
      <c r="E505" s="50">
        <v>0.69243470401426721</v>
      </c>
      <c r="F505" s="50">
        <v>1.568371108874983</v>
      </c>
      <c r="G505" s="50">
        <v>0.69243470401426721</v>
      </c>
      <c r="H505" s="50">
        <v>2.0565106630802483</v>
      </c>
      <c r="I505" s="50">
        <v>0.69243470401426721</v>
      </c>
      <c r="J505" s="50">
        <v>6.3005032141998498</v>
      </c>
      <c r="K505" s="50">
        <v>0.69243470401426721</v>
      </c>
      <c r="L505" s="50">
        <v>4.3752514712981938</v>
      </c>
      <c r="M505" s="50">
        <v>0.96489558816550625</v>
      </c>
      <c r="N505" s="50">
        <v>19.61653063959891</v>
      </c>
      <c r="O505" s="50">
        <v>0.96489558816550625</v>
      </c>
      <c r="P505" s="50">
        <v>11.283759153215481</v>
      </c>
      <c r="Q505" s="50">
        <v>0.96489558816550625</v>
      </c>
      <c r="R505" s="50">
        <v>12.672064070238273</v>
      </c>
      <c r="S505" s="50">
        <v>0.96489558816550625</v>
      </c>
      <c r="T505" s="50">
        <v>6.6969493863591705</v>
      </c>
      <c r="U505" s="50">
        <v>0.96489558816550625</v>
      </c>
      <c r="V505" s="50">
        <v>117.16088510089945</v>
      </c>
      <c r="W505" s="50">
        <v>122.08785554027754</v>
      </c>
    </row>
    <row r="506" spans="1:23">
      <c r="A506" s="52" t="s">
        <v>32</v>
      </c>
      <c r="B506" s="50">
        <v>3.078234210331682</v>
      </c>
      <c r="C506" s="50">
        <v>1.5909169181403158</v>
      </c>
      <c r="D506" s="50">
        <v>3.7334086293472173</v>
      </c>
      <c r="E506" s="50">
        <v>1.5909169181403158</v>
      </c>
      <c r="F506" s="50">
        <v>4.6032816349136487</v>
      </c>
      <c r="G506" s="50">
        <v>1.5909169181403158</v>
      </c>
      <c r="H506" s="50">
        <v>4.7291594419473011</v>
      </c>
      <c r="I506" s="50">
        <v>1.5909169181403158</v>
      </c>
      <c r="J506" s="50">
        <v>7.6839759886922545</v>
      </c>
      <c r="K506" s="50">
        <v>1.5909169181403158</v>
      </c>
      <c r="L506" s="50">
        <v>39.329917792248118</v>
      </c>
      <c r="M506" s="50">
        <v>0.59716901926259314</v>
      </c>
      <c r="N506" s="50">
        <v>30.097749317468566</v>
      </c>
      <c r="O506" s="50">
        <v>0.59716901926259314</v>
      </c>
      <c r="P506" s="50">
        <v>4.7642902392754625</v>
      </c>
      <c r="Q506" s="50">
        <v>0.59716901926259314</v>
      </c>
      <c r="R506" s="50">
        <v>10.800051460446868</v>
      </c>
      <c r="S506" s="50">
        <v>0.59716901926259314</v>
      </c>
      <c r="T506" s="50">
        <v>13.441848489100369</v>
      </c>
      <c r="U506" s="50">
        <v>0.59716901926259314</v>
      </c>
      <c r="V506" s="50">
        <v>207.71756241296691</v>
      </c>
      <c r="W506" s="50">
        <v>67.917568003477413</v>
      </c>
    </row>
    <row r="507" spans="1:23">
      <c r="A507" s="52" t="s">
        <v>33</v>
      </c>
      <c r="B507" s="50">
        <v>1.6208741079054285</v>
      </c>
      <c r="C507" s="50">
        <v>0.67331240357063482</v>
      </c>
      <c r="D507" s="50">
        <v>0.91136356809236418</v>
      </c>
      <c r="E507" s="50">
        <v>0.67331240357063482</v>
      </c>
      <c r="F507" s="50">
        <v>0.90892766049583307</v>
      </c>
      <c r="G507" s="50">
        <v>0.67331240357063482</v>
      </c>
      <c r="H507" s="50">
        <v>2.1213953679043507</v>
      </c>
      <c r="I507" s="50">
        <v>0.67331240357063482</v>
      </c>
      <c r="J507" s="50">
        <v>8.4895171196846793</v>
      </c>
      <c r="K507" s="50">
        <v>0.67331240357063482</v>
      </c>
      <c r="L507" s="50">
        <v>12.101251605331658</v>
      </c>
      <c r="M507" s="50">
        <v>0.47691030294399267</v>
      </c>
      <c r="N507" s="50">
        <v>15.934038800907686</v>
      </c>
      <c r="O507" s="50">
        <v>0.47691030294399267</v>
      </c>
      <c r="P507" s="50">
        <v>6.834674723686442</v>
      </c>
      <c r="Q507" s="50">
        <v>0.47691030294399267</v>
      </c>
      <c r="R507" s="50">
        <v>7.3756670243135884</v>
      </c>
      <c r="S507" s="50">
        <v>0.47691030294399267</v>
      </c>
      <c r="T507" s="50">
        <v>14.830727843899512</v>
      </c>
      <c r="U507" s="50">
        <v>0.47691030294399267</v>
      </c>
      <c r="V507" s="50">
        <v>99.846665494240398</v>
      </c>
      <c r="W507" s="50">
        <v>41.634190987875819</v>
      </c>
    </row>
    <row r="508" spans="1:23">
      <c r="A508" s="52" t="s">
        <v>34</v>
      </c>
      <c r="B508" s="50">
        <v>1.9825419390454488</v>
      </c>
      <c r="C508" s="50">
        <v>6.9197897719708026</v>
      </c>
      <c r="D508" s="50">
        <v>2.7358317062992015</v>
      </c>
      <c r="E508" s="50">
        <v>6.9197897719708026</v>
      </c>
      <c r="F508" s="50">
        <v>2.1160873509738574</v>
      </c>
      <c r="G508" s="50">
        <v>6.9197897719708026</v>
      </c>
      <c r="H508" s="50">
        <v>2.7820584142034432</v>
      </c>
      <c r="I508" s="50">
        <v>6.9197897719708026</v>
      </c>
      <c r="J508" s="50">
        <v>5.5320865304938955</v>
      </c>
      <c r="K508" s="50">
        <v>6.9197897719708026</v>
      </c>
      <c r="L508" s="50">
        <v>2.9747318688477113</v>
      </c>
      <c r="M508" s="50">
        <v>4.76747821582215</v>
      </c>
      <c r="N508" s="50">
        <v>12.569590644336106</v>
      </c>
      <c r="O508" s="50">
        <v>4.76747821582215</v>
      </c>
      <c r="P508" s="50">
        <v>9.4279434127406638</v>
      </c>
      <c r="Q508" s="50">
        <v>4.76747821582215</v>
      </c>
      <c r="R508" s="50">
        <v>8.7489773253590872</v>
      </c>
      <c r="S508" s="50">
        <v>4.76747821582215</v>
      </c>
      <c r="T508" s="50">
        <v>15.047948210411311</v>
      </c>
      <c r="U508" s="50">
        <v>4.76747821582215</v>
      </c>
      <c r="V508" s="50">
        <v>74.687973936969854</v>
      </c>
      <c r="W508" s="50">
        <v>197.86601842915215</v>
      </c>
    </row>
    <row r="509" spans="1:23">
      <c r="A509" s="52" t="s">
        <v>35</v>
      </c>
      <c r="B509" s="50">
        <v>3.0692004003905082</v>
      </c>
      <c r="C509" s="50">
        <v>2.1514277034089266</v>
      </c>
      <c r="D509" s="50">
        <v>4.1185080569918817</v>
      </c>
      <c r="E509" s="50">
        <v>2.1514277034089266</v>
      </c>
      <c r="F509" s="50">
        <v>0.70725037295980919</v>
      </c>
      <c r="G509" s="50">
        <v>2.1514277034089266</v>
      </c>
      <c r="H509" s="50">
        <v>3.5760235068946833</v>
      </c>
      <c r="I509" s="50">
        <v>2.1514277034089266</v>
      </c>
      <c r="J509" s="50">
        <v>4.9775037673223848</v>
      </c>
      <c r="K509" s="50">
        <v>2.1514277034089266</v>
      </c>
      <c r="L509" s="50">
        <v>11.796950118120774</v>
      </c>
      <c r="M509" s="50">
        <v>4.3444144767365316</v>
      </c>
      <c r="N509" s="50">
        <v>10.562653045491212</v>
      </c>
      <c r="O509" s="50">
        <v>4.3444144767365316</v>
      </c>
      <c r="P509" s="50">
        <v>4.0210195967463029</v>
      </c>
      <c r="Q509" s="50">
        <v>4.3444144767365316</v>
      </c>
      <c r="R509" s="50">
        <v>23.990350659307857</v>
      </c>
      <c r="S509" s="50">
        <v>4.3444144767365316</v>
      </c>
      <c r="T509" s="50">
        <v>30.19348445151779</v>
      </c>
      <c r="U509" s="50">
        <v>4.3444144767365316</v>
      </c>
      <c r="V509" s="50">
        <v>130.78361287235288</v>
      </c>
      <c r="W509" s="50">
        <v>114.73424186310875</v>
      </c>
    </row>
    <row r="510" spans="1:23">
      <c r="A510" s="52" t="s">
        <v>36</v>
      </c>
      <c r="B510" s="50">
        <v>2.6486144043676334</v>
      </c>
      <c r="C510" s="50">
        <v>1.8887366279765894E-2</v>
      </c>
      <c r="D510" s="50">
        <v>3.3961360146196728</v>
      </c>
      <c r="E510" s="50">
        <v>1.8887366279765894E-2</v>
      </c>
      <c r="F510" s="50">
        <v>5.6947446785869689</v>
      </c>
      <c r="G510" s="50">
        <v>1.8887366279765894E-2</v>
      </c>
      <c r="H510" s="50">
        <v>7.3352507917952456</v>
      </c>
      <c r="I510" s="50">
        <v>1.8887366279765894E-2</v>
      </c>
      <c r="J510" s="50">
        <v>6.1454703386730234</v>
      </c>
      <c r="K510" s="50">
        <v>1.8887366279765894E-2</v>
      </c>
      <c r="L510" s="50">
        <v>11.836474510421521</v>
      </c>
      <c r="M510" s="50">
        <v>5.8652026889558992E-2</v>
      </c>
      <c r="N510" s="50">
        <v>6.261642008936855</v>
      </c>
      <c r="O510" s="50">
        <v>5.8652026889558992E-2</v>
      </c>
      <c r="P510" s="50">
        <v>7.0055094247234813</v>
      </c>
      <c r="Q510" s="50">
        <v>5.8652026889558992E-2</v>
      </c>
      <c r="R510" s="50">
        <v>13.354964156682858</v>
      </c>
      <c r="S510" s="50">
        <v>5.8652026889558992E-2</v>
      </c>
      <c r="T510" s="50">
        <v>13.505232799311532</v>
      </c>
      <c r="U510" s="50">
        <v>5.8652026889558992E-2</v>
      </c>
      <c r="V510" s="50">
        <v>101.71799341755211</v>
      </c>
      <c r="W510" s="50">
        <v>19.127448805971287</v>
      </c>
    </row>
    <row r="511" spans="1:23">
      <c r="A511" s="52" t="s">
        <v>37</v>
      </c>
      <c r="B511" s="50">
        <v>3.8175204593419187</v>
      </c>
      <c r="C511" s="50">
        <v>2.3080586956078046</v>
      </c>
      <c r="D511" s="50">
        <v>4.2294701913996571</v>
      </c>
      <c r="E511" s="50">
        <v>2.3080586956078046</v>
      </c>
      <c r="F511" s="50">
        <v>1.7103782402865926</v>
      </c>
      <c r="G511" s="50">
        <v>2.3080586956078046</v>
      </c>
      <c r="H511" s="50">
        <v>4.3186293853784763</v>
      </c>
      <c r="I511" s="50">
        <v>2.3080586956078046</v>
      </c>
      <c r="J511" s="50">
        <v>3.7461510003731227</v>
      </c>
      <c r="K511" s="50">
        <v>2.3080586956078046</v>
      </c>
      <c r="L511" s="50">
        <v>6.679412865805733</v>
      </c>
      <c r="M511" s="50">
        <v>2.1587256370475583</v>
      </c>
      <c r="N511" s="50">
        <v>5.5836057274316957</v>
      </c>
      <c r="O511" s="50">
        <v>2.1587256370475583</v>
      </c>
      <c r="P511" s="50">
        <v>2.7214388258440958</v>
      </c>
      <c r="Q511" s="50">
        <v>2.1587256370475583</v>
      </c>
      <c r="R511" s="50">
        <v>5.8197292448599969</v>
      </c>
      <c r="S511" s="50">
        <v>2.1587256370475583</v>
      </c>
      <c r="T511" s="50">
        <v>8.209513731693967</v>
      </c>
      <c r="U511" s="50">
        <v>2.1587256370475583</v>
      </c>
      <c r="V511" s="50">
        <v>69.849050131077433</v>
      </c>
      <c r="W511" s="50">
        <v>51.032518700759766</v>
      </c>
    </row>
    <row r="512" spans="1:23">
      <c r="A512" s="52" t="s">
        <v>38</v>
      </c>
      <c r="B512" s="50">
        <v>1.5975421378629104</v>
      </c>
      <c r="C512" s="50">
        <v>2.9013053852117464E-2</v>
      </c>
      <c r="D512" s="50">
        <v>1.1531287578580494</v>
      </c>
      <c r="E512" s="50">
        <v>2.9013053852117464E-2</v>
      </c>
      <c r="F512" s="50">
        <v>0.87146522522159797</v>
      </c>
      <c r="G512" s="50">
        <v>2.9013053852117464E-2</v>
      </c>
      <c r="H512" s="50">
        <v>2.0057062175885538</v>
      </c>
      <c r="I512" s="50">
        <v>2.9013053852117464E-2</v>
      </c>
      <c r="J512" s="50">
        <v>0.84808523998275376</v>
      </c>
      <c r="K512" s="50">
        <v>2.9013053852117464E-2</v>
      </c>
      <c r="L512" s="50">
        <v>2.9218560317500923</v>
      </c>
      <c r="M512" s="50">
        <v>2.7272813848962244E-2</v>
      </c>
      <c r="N512" s="50">
        <v>3.5020746760894252</v>
      </c>
      <c r="O512" s="50">
        <v>2.7272813848962244E-2</v>
      </c>
      <c r="P512" s="50">
        <v>1.045987865948282</v>
      </c>
      <c r="Q512" s="50">
        <v>2.7272813848962244E-2</v>
      </c>
      <c r="R512" s="50">
        <v>1.8225743783767157</v>
      </c>
      <c r="S512" s="50">
        <v>2.7272813848962244E-2</v>
      </c>
      <c r="T512" s="50">
        <v>2.4867291054610026</v>
      </c>
      <c r="U512" s="50">
        <v>2.7272813848962244E-2</v>
      </c>
      <c r="V512" s="50">
        <v>40.735490407230635</v>
      </c>
      <c r="W512" s="50">
        <v>2.9460352631425621</v>
      </c>
    </row>
    <row r="513" spans="1:23">
      <c r="A513" s="52" t="s">
        <v>39</v>
      </c>
      <c r="B513" s="50">
        <v>0.6612845237760544</v>
      </c>
      <c r="C513" s="50">
        <v>1.1820788038343701</v>
      </c>
      <c r="D513" s="50">
        <v>0.30292608619828137</v>
      </c>
      <c r="E513" s="50">
        <v>1.1820788038343701</v>
      </c>
      <c r="F513" s="50">
        <v>0.33861761125117673</v>
      </c>
      <c r="G513" s="50">
        <v>1.1820788038343701</v>
      </c>
      <c r="H513" s="50">
        <v>0.4629322196052707</v>
      </c>
      <c r="I513" s="50">
        <v>1.1820788038343701</v>
      </c>
      <c r="J513" s="50">
        <v>1.5030353833882535</v>
      </c>
      <c r="K513" s="50">
        <v>1.1820788038343701</v>
      </c>
      <c r="L513" s="50">
        <v>0.78766040251801717</v>
      </c>
      <c r="M513" s="50">
        <v>0.82549155005216923</v>
      </c>
      <c r="N513" s="50">
        <v>2.7316715675809435</v>
      </c>
      <c r="O513" s="50">
        <v>0.82549155005216923</v>
      </c>
      <c r="P513" s="50">
        <v>1.1083062247172748</v>
      </c>
      <c r="Q513" s="50">
        <v>0.82549155005216923</v>
      </c>
      <c r="R513" s="50">
        <v>0.80734344952027159</v>
      </c>
      <c r="S513" s="50">
        <v>0.82549155005216923</v>
      </c>
      <c r="T513" s="50">
        <v>1.1373318318655308</v>
      </c>
      <c r="U513" s="50">
        <v>0.82549155005216923</v>
      </c>
      <c r="V513" s="50">
        <v>23.050268068801977</v>
      </c>
      <c r="W513" s="50">
        <v>48.686447338142656</v>
      </c>
    </row>
    <row r="514" spans="1:23">
      <c r="A514" s="52" t="s">
        <v>40</v>
      </c>
      <c r="B514" s="50">
        <v>1.6070113919819662</v>
      </c>
      <c r="C514" s="50">
        <v>1.2760540925103427</v>
      </c>
      <c r="D514" s="50">
        <v>6.0924706117991825</v>
      </c>
      <c r="E514" s="50">
        <v>1.2760540925103427</v>
      </c>
      <c r="F514" s="50">
        <v>4.0487372426173236</v>
      </c>
      <c r="G514" s="50">
        <v>1.2760540925103427</v>
      </c>
      <c r="H514" s="50">
        <v>6.1997502267328661</v>
      </c>
      <c r="I514" s="50">
        <v>1.2760540925103427</v>
      </c>
      <c r="J514" s="50">
        <v>2.9066228539475585</v>
      </c>
      <c r="K514" s="50">
        <v>1.2760540925103427</v>
      </c>
      <c r="L514" s="50">
        <v>10.264729999396405</v>
      </c>
      <c r="M514" s="50">
        <v>0.36808866712219546</v>
      </c>
      <c r="N514" s="50">
        <v>3.7375938355602778</v>
      </c>
      <c r="O514" s="50">
        <v>0.36808866712219546</v>
      </c>
      <c r="P514" s="50">
        <v>13.316162330664197</v>
      </c>
      <c r="Q514" s="50">
        <v>0.36808866712219546</v>
      </c>
      <c r="R514" s="50">
        <v>18.785877192651654</v>
      </c>
      <c r="S514" s="50">
        <v>0.36808866712219546</v>
      </c>
      <c r="T514" s="50">
        <v>20.612968522644486</v>
      </c>
      <c r="U514" s="50">
        <v>0.36808866712219546</v>
      </c>
      <c r="V514" s="50">
        <v>113.65522109775047</v>
      </c>
      <c r="W514" s="50">
        <v>39.873563147331936</v>
      </c>
    </row>
    <row r="515" spans="1:23">
      <c r="A515" s="52" t="s">
        <v>41</v>
      </c>
      <c r="B515" s="50">
        <v>1.1470642129177335</v>
      </c>
      <c r="C515" s="50">
        <v>1.0402057304871246E-2</v>
      </c>
      <c r="D515" s="50">
        <v>1.5050132196090593</v>
      </c>
      <c r="E515" s="50">
        <v>1.0402057304871246E-2</v>
      </c>
      <c r="F515" s="50">
        <v>1.9005939887847325</v>
      </c>
      <c r="G515" s="50">
        <v>1.0402057304871246E-2</v>
      </c>
      <c r="H515" s="50">
        <v>3.517213760577337</v>
      </c>
      <c r="I515" s="50">
        <v>1.0402057304871246E-2</v>
      </c>
      <c r="J515" s="50">
        <v>1.3737638884118741</v>
      </c>
      <c r="K515" s="50">
        <v>1.0402057304871246E-2</v>
      </c>
      <c r="L515" s="50">
        <v>1.2593168265261048</v>
      </c>
      <c r="M515" s="50">
        <v>0.16432705919079391</v>
      </c>
      <c r="N515" s="50">
        <v>1.9206801750225391</v>
      </c>
      <c r="O515" s="50">
        <v>0.16432705919079391</v>
      </c>
      <c r="P515" s="50">
        <v>1.8662866810506806</v>
      </c>
      <c r="Q515" s="50">
        <v>0.16432705919079391</v>
      </c>
      <c r="R515" s="50">
        <v>8.4269221578776943</v>
      </c>
      <c r="S515" s="50">
        <v>0.16432705919079391</v>
      </c>
      <c r="T515" s="50">
        <v>5.1702096943357159</v>
      </c>
      <c r="U515" s="50">
        <v>0.16432705919079391</v>
      </c>
      <c r="V515" s="50">
        <v>95.13708049599083</v>
      </c>
      <c r="W515" s="50">
        <v>4.0735056860217611</v>
      </c>
    </row>
    <row r="516" spans="1:23">
      <c r="A516" s="52" t="s">
        <v>42</v>
      </c>
      <c r="B516" s="50">
        <v>0.89500198202852355</v>
      </c>
      <c r="C516" s="50">
        <v>5.7439586936503514E-2</v>
      </c>
      <c r="D516" s="50">
        <v>1.2594952196981597</v>
      </c>
      <c r="E516" s="50">
        <v>5.7439586936503514E-2</v>
      </c>
      <c r="F516" s="50">
        <v>0.71271582392649258</v>
      </c>
      <c r="G516" s="50">
        <v>5.7439586936503514E-2</v>
      </c>
      <c r="H516" s="50">
        <v>0.53354128481167462</v>
      </c>
      <c r="I516" s="50">
        <v>5.7439586936503514E-2</v>
      </c>
      <c r="J516" s="50">
        <v>1.4238567459025124</v>
      </c>
      <c r="K516" s="50">
        <v>5.7439586936503514E-2</v>
      </c>
      <c r="L516" s="50">
        <v>0.91726768921799517</v>
      </c>
      <c r="M516" s="50">
        <v>0.16628591908692622</v>
      </c>
      <c r="N516" s="50">
        <v>3.1408301377828103</v>
      </c>
      <c r="O516" s="50">
        <v>0.16628591908692622</v>
      </c>
      <c r="P516" s="50">
        <v>1.3798092018475194</v>
      </c>
      <c r="Q516" s="50">
        <v>0.16628591908692622</v>
      </c>
      <c r="R516" s="50">
        <v>0.54624786686053062</v>
      </c>
      <c r="S516" s="50">
        <v>0.16628591908692622</v>
      </c>
      <c r="T516" s="50">
        <v>1.6915516439739813</v>
      </c>
      <c r="U516" s="50">
        <v>0.16628591908692622</v>
      </c>
      <c r="V516" s="50">
        <v>30.151197602702759</v>
      </c>
      <c r="W516" s="50">
        <v>5.5416186909064784</v>
      </c>
    </row>
    <row r="517" spans="1:23">
      <c r="A517" s="52" t="s">
        <v>43</v>
      </c>
      <c r="B517" s="50">
        <v>1.6190318503612304</v>
      </c>
      <c r="C517" s="50">
        <v>0.73692802337714602</v>
      </c>
      <c r="D517" s="50">
        <v>2.553447940514022</v>
      </c>
      <c r="E517" s="50">
        <v>0.73692802337714602</v>
      </c>
      <c r="F517" s="50">
        <v>4.3181674116124196</v>
      </c>
      <c r="G517" s="50">
        <v>0.73692802337714602</v>
      </c>
      <c r="H517" s="50">
        <v>1.479891782108214</v>
      </c>
      <c r="I517" s="50">
        <v>0.73692802337714602</v>
      </c>
      <c r="J517" s="50">
        <v>5.1679571138980815</v>
      </c>
      <c r="K517" s="50">
        <v>0.73692802337714602</v>
      </c>
      <c r="L517" s="50">
        <v>2.7836350738167575</v>
      </c>
      <c r="M517" s="50">
        <v>1.3287931175133443</v>
      </c>
      <c r="N517" s="50">
        <v>19.1183542391109</v>
      </c>
      <c r="O517" s="50">
        <v>1.3287931175133443</v>
      </c>
      <c r="P517" s="50">
        <v>5.6897951698072458</v>
      </c>
      <c r="Q517" s="50">
        <v>1.3287931175133443</v>
      </c>
      <c r="R517" s="50">
        <v>9.5720812965016009</v>
      </c>
      <c r="S517" s="50">
        <v>1.3287931175133443</v>
      </c>
      <c r="T517" s="50">
        <v>13.718085020348768</v>
      </c>
      <c r="U517" s="50">
        <v>1.3287931175133443</v>
      </c>
      <c r="V517" s="50">
        <v>123.69589984060606</v>
      </c>
      <c r="W517" s="50">
        <v>63.545604662089524</v>
      </c>
    </row>
    <row r="518" spans="1:23">
      <c r="A518" s="52" t="s">
        <v>44</v>
      </c>
      <c r="B518" s="50">
        <v>1.0932105797757132</v>
      </c>
      <c r="C518" s="50">
        <v>0.27600415566233583</v>
      </c>
      <c r="D518" s="50">
        <v>1.5836703487770685</v>
      </c>
      <c r="E518" s="50">
        <v>0.27600415566233583</v>
      </c>
      <c r="F518" s="50">
        <v>1.3004966663412798</v>
      </c>
      <c r="G518" s="50">
        <v>0.27600415566233583</v>
      </c>
      <c r="H518" s="50">
        <v>1.7485855405829633</v>
      </c>
      <c r="I518" s="50">
        <v>0.27600415566233583</v>
      </c>
      <c r="J518" s="50">
        <v>1.4186821412177215</v>
      </c>
      <c r="K518" s="50">
        <v>0.27600415566233583</v>
      </c>
      <c r="L518" s="50">
        <v>1.6312466547882523</v>
      </c>
      <c r="M518" s="50">
        <v>0.20250242383253253</v>
      </c>
      <c r="N518" s="50">
        <v>3.1524164702521684</v>
      </c>
      <c r="O518" s="50">
        <v>0.20250242383253253</v>
      </c>
      <c r="P518" s="50">
        <v>3.9453991128071113</v>
      </c>
      <c r="Q518" s="50">
        <v>0.20250242383253253</v>
      </c>
      <c r="R518" s="50">
        <v>4.5824587518446425</v>
      </c>
      <c r="S518" s="50">
        <v>0.20250242383253253</v>
      </c>
      <c r="T518" s="50">
        <v>5.0155868958000891</v>
      </c>
      <c r="U518" s="50">
        <v>0.20250242383253253</v>
      </c>
      <c r="V518" s="50">
        <v>46.613782540623795</v>
      </c>
      <c r="W518" s="50">
        <v>10.539154257898854</v>
      </c>
    </row>
    <row r="519" spans="1:23">
      <c r="A519" s="52" t="s">
        <v>45</v>
      </c>
      <c r="B519" s="50">
        <v>0.59802187699959608</v>
      </c>
      <c r="C519" s="50">
        <v>0.31347983882212688</v>
      </c>
      <c r="D519" s="50">
        <v>1.9676417849545473</v>
      </c>
      <c r="E519" s="50">
        <v>0.31347983882212688</v>
      </c>
      <c r="F519" s="50">
        <v>1.2532001740142018</v>
      </c>
      <c r="G519" s="50">
        <v>0.31347983882212688</v>
      </c>
      <c r="H519" s="50">
        <v>1.6948168785466229</v>
      </c>
      <c r="I519" s="50">
        <v>0.31347983882212688</v>
      </c>
      <c r="J519" s="50">
        <v>1.21982628538857</v>
      </c>
      <c r="K519" s="50">
        <v>0.31347983882212688</v>
      </c>
      <c r="L519" s="50">
        <v>1.9992580631890513</v>
      </c>
      <c r="M519" s="50">
        <v>0.30288078550719844</v>
      </c>
      <c r="N519" s="50">
        <v>2.7825194641747566</v>
      </c>
      <c r="O519" s="50">
        <v>0.30288078550719844</v>
      </c>
      <c r="P519" s="50">
        <v>1.340570084269346</v>
      </c>
      <c r="Q519" s="50">
        <v>0.30288078550719844</v>
      </c>
      <c r="R519" s="50">
        <v>2.91235235187348</v>
      </c>
      <c r="S519" s="50">
        <v>0.30288078550719844</v>
      </c>
      <c r="T519" s="50">
        <v>17.845062351708268</v>
      </c>
      <c r="U519" s="50">
        <v>0.30288078550719844</v>
      </c>
      <c r="V519" s="50">
        <v>38.286462912259246</v>
      </c>
      <c r="W519" s="50">
        <v>37.368102857174151</v>
      </c>
    </row>
    <row r="520" spans="1:23">
      <c r="A520" s="52" t="s">
        <v>46</v>
      </c>
      <c r="B520" s="50">
        <v>7.3029800609222058</v>
      </c>
      <c r="C520" s="50">
        <v>10.895079309463696</v>
      </c>
      <c r="D520" s="50">
        <v>7.478431349013313</v>
      </c>
      <c r="E520" s="50">
        <v>10.895079309463696</v>
      </c>
      <c r="F520" s="50">
        <v>5.3678911105816152</v>
      </c>
      <c r="G520" s="50">
        <v>10.895079309463696</v>
      </c>
      <c r="H520" s="50">
        <v>9.4308000665037266</v>
      </c>
      <c r="I520" s="50">
        <v>10.895079309463696</v>
      </c>
      <c r="J520" s="50">
        <v>15.642610543083938</v>
      </c>
      <c r="K520" s="50">
        <v>10.895079309463696</v>
      </c>
      <c r="L520" s="50">
        <v>12.847843712928196</v>
      </c>
      <c r="M520" s="50">
        <v>9.4576884880801693</v>
      </c>
      <c r="N520" s="50">
        <v>23.384534212428949</v>
      </c>
      <c r="O520" s="50">
        <v>9.4576884880801693</v>
      </c>
      <c r="P520" s="50">
        <v>8.7911108233330637</v>
      </c>
      <c r="Q520" s="50">
        <v>9.4576884880801693</v>
      </c>
      <c r="R520" s="50">
        <v>14.508953373357979</v>
      </c>
      <c r="S520" s="50">
        <v>9.4576884880801693</v>
      </c>
      <c r="T520" s="50">
        <v>25.606260873874234</v>
      </c>
      <c r="U520" s="50">
        <v>9.4576884880801693</v>
      </c>
      <c r="V520" s="50">
        <v>222.16857236682262</v>
      </c>
      <c r="W520" s="50">
        <v>386.40252916431336</v>
      </c>
    </row>
    <row r="521" spans="1:23">
      <c r="A521" s="52" t="s">
        <v>47</v>
      </c>
      <c r="B521" s="50">
        <v>2.2542107186972165</v>
      </c>
      <c r="C521" s="50">
        <v>13.633724427513952</v>
      </c>
      <c r="D521" s="50">
        <v>3.8657459771968865</v>
      </c>
      <c r="E521" s="50">
        <v>13.633724427513952</v>
      </c>
      <c r="F521" s="50">
        <v>3.29778111509005</v>
      </c>
      <c r="G521" s="50">
        <v>13.633724427513952</v>
      </c>
      <c r="H521" s="50">
        <v>4.7041504399825778</v>
      </c>
      <c r="I521" s="50">
        <v>13.633724427513952</v>
      </c>
      <c r="J521" s="50">
        <v>6.1343848224719908</v>
      </c>
      <c r="K521" s="50">
        <v>13.633724427513952</v>
      </c>
      <c r="L521" s="50">
        <v>4.4366983544349745</v>
      </c>
      <c r="M521" s="50">
        <v>10.395490688995752</v>
      </c>
      <c r="N521" s="50">
        <v>24.651466773311434</v>
      </c>
      <c r="O521" s="50">
        <v>10.395490688995752</v>
      </c>
      <c r="P521" s="50">
        <v>13.41350412289354</v>
      </c>
      <c r="Q521" s="50">
        <v>10.395490688995752</v>
      </c>
      <c r="R521" s="50">
        <v>13.509287909025481</v>
      </c>
      <c r="S521" s="50">
        <v>10.395490688995752</v>
      </c>
      <c r="T521" s="50">
        <v>15.319559459128083</v>
      </c>
      <c r="U521" s="50">
        <v>10.395490688995752</v>
      </c>
      <c r="V521" s="50">
        <v>202.61514389250152</v>
      </c>
      <c r="W521" s="50">
        <v>489.08809127438496</v>
      </c>
    </row>
    <row r="522" spans="1:23">
      <c r="A522" s="52" t="s">
        <v>48</v>
      </c>
      <c r="B522" s="50">
        <v>5.8057132737353259</v>
      </c>
      <c r="C522" s="50">
        <v>0.36232310082570107</v>
      </c>
      <c r="D522" s="50">
        <v>0.97448150741157069</v>
      </c>
      <c r="E522" s="50">
        <v>0.36232310082570107</v>
      </c>
      <c r="F522" s="50">
        <v>2.9443336984816444</v>
      </c>
      <c r="G522" s="50">
        <v>0.36232310082570107</v>
      </c>
      <c r="H522" s="50">
        <v>1.5308544138644453</v>
      </c>
      <c r="I522" s="50">
        <v>0.36232310082570107</v>
      </c>
      <c r="J522" s="50">
        <v>2.5800767654766843</v>
      </c>
      <c r="K522" s="50">
        <v>0.36232310082570107</v>
      </c>
      <c r="L522" s="50">
        <v>3.0758457141398488</v>
      </c>
      <c r="M522" s="50">
        <v>4.3336363645004969E-2</v>
      </c>
      <c r="N522" s="50">
        <v>8.6225899449661245</v>
      </c>
      <c r="O522" s="50">
        <v>4.3336363645004969E-2</v>
      </c>
      <c r="P522" s="50">
        <v>10.212522293335798</v>
      </c>
      <c r="Q522" s="50">
        <v>4.3336363645004969E-2</v>
      </c>
      <c r="R522" s="50">
        <v>2.4853410898512722</v>
      </c>
      <c r="S522" s="50">
        <v>4.3336363645004969E-2</v>
      </c>
      <c r="T522" s="50">
        <v>5.6843374850091584</v>
      </c>
      <c r="U522" s="50">
        <v>4.3336363645004969E-2</v>
      </c>
      <c r="V522" s="50">
        <v>78.567026471868957</v>
      </c>
      <c r="W522" s="50">
        <v>17.427362230881954</v>
      </c>
    </row>
    <row r="523" spans="1:23">
      <c r="A523" s="52" t="s">
        <v>49</v>
      </c>
      <c r="B523" s="50">
        <v>9.2484737614132371</v>
      </c>
      <c r="C523" s="50">
        <v>12.779567321150104</v>
      </c>
      <c r="D523" s="50">
        <v>3.4784941288565796</v>
      </c>
      <c r="E523" s="50">
        <v>12.779567321150104</v>
      </c>
      <c r="F523" s="50">
        <v>2.3158766828756217</v>
      </c>
      <c r="G523" s="50">
        <v>12.779567321150104</v>
      </c>
      <c r="H523" s="50">
        <v>2.4754806962684581</v>
      </c>
      <c r="I523" s="50">
        <v>12.779567321150104</v>
      </c>
      <c r="J523" s="50">
        <v>5.3502125827233495</v>
      </c>
      <c r="K523" s="50">
        <v>12.779567321150104</v>
      </c>
      <c r="L523" s="50">
        <v>7.7249653944465679</v>
      </c>
      <c r="M523" s="50">
        <v>8.4336624881420352</v>
      </c>
      <c r="N523" s="50">
        <v>12.072730278513568</v>
      </c>
      <c r="O523" s="50">
        <v>8.4336624881420352</v>
      </c>
      <c r="P523" s="50">
        <v>8.7642324669763916</v>
      </c>
      <c r="Q523" s="50">
        <v>8.4336624881420352</v>
      </c>
      <c r="R523" s="50">
        <v>8.6875014790488709</v>
      </c>
      <c r="S523" s="50">
        <v>8.4336624881420352</v>
      </c>
      <c r="T523" s="50">
        <v>11.033527136420403</v>
      </c>
      <c r="U523" s="50">
        <v>8.4336624881420352</v>
      </c>
      <c r="V523" s="50">
        <v>151.69487276741296</v>
      </c>
      <c r="W523" s="50">
        <v>340.5170797125557</v>
      </c>
    </row>
    <row r="524" spans="1:23">
      <c r="A524" s="52" t="s">
        <v>50</v>
      </c>
      <c r="B524" s="50">
        <v>5.484707032857858</v>
      </c>
      <c r="C524" s="50">
        <v>16.701351454804342</v>
      </c>
      <c r="D524" s="50">
        <v>11.075041374576891</v>
      </c>
      <c r="E524" s="50">
        <v>16.701351454804342</v>
      </c>
      <c r="F524" s="50">
        <v>6.4066842899796184</v>
      </c>
      <c r="G524" s="50">
        <v>16.701351454804342</v>
      </c>
      <c r="H524" s="50">
        <v>6.7619113286463657</v>
      </c>
      <c r="I524" s="50">
        <v>16.701351454804342</v>
      </c>
      <c r="J524" s="50">
        <v>9.405107851335714</v>
      </c>
      <c r="K524" s="50">
        <v>16.701351454804342</v>
      </c>
      <c r="L524" s="50">
        <v>8.729481543340242</v>
      </c>
      <c r="M524" s="50">
        <v>11.803675545386678</v>
      </c>
      <c r="N524" s="50">
        <v>53.106137178837216</v>
      </c>
      <c r="O524" s="50">
        <v>11.803675545386678</v>
      </c>
      <c r="P524" s="50">
        <v>8.6793684042822825</v>
      </c>
      <c r="Q524" s="50">
        <v>11.803675545386678</v>
      </c>
      <c r="R524" s="50">
        <v>32.127401320249177</v>
      </c>
      <c r="S524" s="50">
        <v>11.803675545386678</v>
      </c>
      <c r="T524" s="50">
        <v>56.673244453270314</v>
      </c>
      <c r="U524" s="50">
        <v>11.803675545386678</v>
      </c>
      <c r="V524" s="50">
        <v>420.5150285361907</v>
      </c>
      <c r="W524" s="50">
        <v>696.88652391512483</v>
      </c>
    </row>
    <row r="525" spans="1:23">
      <c r="A525" s="52" t="s">
        <v>51</v>
      </c>
      <c r="B525" s="50">
        <v>60</v>
      </c>
      <c r="C525" s="50">
        <v>0</v>
      </c>
      <c r="D525" s="50">
        <v>60</v>
      </c>
      <c r="E525" s="50">
        <v>0</v>
      </c>
      <c r="F525" s="50">
        <v>60</v>
      </c>
      <c r="G525" s="50">
        <v>0</v>
      </c>
      <c r="H525" s="50">
        <v>60</v>
      </c>
      <c r="I525" s="50">
        <v>0</v>
      </c>
      <c r="J525" s="50">
        <v>60</v>
      </c>
      <c r="K525" s="50">
        <v>0</v>
      </c>
      <c r="L525" s="50">
        <v>70</v>
      </c>
      <c r="M525" s="50">
        <v>0</v>
      </c>
      <c r="N525" s="50">
        <v>70</v>
      </c>
      <c r="O525" s="50">
        <v>0</v>
      </c>
      <c r="P525" s="50">
        <v>70</v>
      </c>
      <c r="Q525" s="50">
        <v>0</v>
      </c>
      <c r="R525" s="50">
        <v>70</v>
      </c>
      <c r="S525" s="50">
        <v>0</v>
      </c>
      <c r="T525" s="50">
        <v>70</v>
      </c>
      <c r="U525" s="50">
        <v>0</v>
      </c>
      <c r="V525" s="50">
        <v>1065</v>
      </c>
      <c r="W525" s="50">
        <v>0</v>
      </c>
    </row>
    <row r="526" spans="1:23">
      <c r="A526" s="52" t="s">
        <v>4</v>
      </c>
      <c r="B526" s="51">
        <v>128.7159228278847</v>
      </c>
      <c r="C526" s="51">
        <v>87.807651365964347</v>
      </c>
      <c r="D526" s="51">
        <v>140.78282578376374</v>
      </c>
      <c r="E526" s="51">
        <v>87.807651365964347</v>
      </c>
      <c r="F526" s="51">
        <v>130.69417390216967</v>
      </c>
      <c r="G526" s="51">
        <v>87.807651365964347</v>
      </c>
      <c r="H526" s="51">
        <v>140.81701825529086</v>
      </c>
      <c r="I526" s="51">
        <v>87.807651365964347</v>
      </c>
      <c r="J526" s="51">
        <v>184.52548374516221</v>
      </c>
      <c r="K526" s="51">
        <v>87.807651365964347</v>
      </c>
      <c r="L526" s="51">
        <v>268.59105512642554</v>
      </c>
      <c r="M526" s="51">
        <v>66.075356763935986</v>
      </c>
      <c r="N526" s="51">
        <v>381.33343511781038</v>
      </c>
      <c r="O526" s="51">
        <v>66.075356763935986</v>
      </c>
      <c r="P526" s="51">
        <v>243.31563461147803</v>
      </c>
      <c r="Q526" s="51">
        <v>66.075356763935986</v>
      </c>
      <c r="R526" s="51">
        <v>333.18843722625485</v>
      </c>
      <c r="S526" s="51">
        <v>66.075356763935986</v>
      </c>
      <c r="T526" s="51">
        <v>425.94518160921223</v>
      </c>
      <c r="U526" s="51">
        <v>66.075356763935986</v>
      </c>
      <c r="V526" s="51">
        <v>4091.9187152274021</v>
      </c>
      <c r="W526" s="51">
        <v>3384.0645095230184</v>
      </c>
    </row>
    <row r="527" spans="1:23">
      <c r="A527" s="30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</row>
    <row r="528" spans="1:2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</row>
    <row r="529" spans="1:23" ht="13.5">
      <c r="A529" s="68" t="s">
        <v>95</v>
      </c>
      <c r="B529" s="68"/>
      <c r="C529" s="68"/>
      <c r="D529" s="68"/>
      <c r="E529" s="68"/>
      <c r="F529" s="68"/>
      <c r="G529" s="68"/>
      <c r="H529" s="68"/>
      <c r="I529" s="68"/>
      <c r="J529" s="31"/>
      <c r="K529" s="27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</row>
    <row r="530" spans="1:23">
      <c r="A530" s="30"/>
      <c r="B530" s="29"/>
      <c r="C530" s="35"/>
      <c r="D530" s="27"/>
      <c r="E530" s="27"/>
      <c r="F530" s="27"/>
      <c r="G530" s="27"/>
      <c r="H530" s="27"/>
      <c r="I530" s="27"/>
      <c r="J530" s="27"/>
      <c r="K530" s="27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7"/>
      <c r="W530" s="27"/>
    </row>
    <row r="531" spans="1:23">
      <c r="A531" s="27"/>
      <c r="B531" s="75">
        <v>2016</v>
      </c>
      <c r="C531" s="75"/>
      <c r="D531" s="75">
        <v>2017</v>
      </c>
      <c r="E531" s="75"/>
      <c r="F531" s="75">
        <v>2018</v>
      </c>
      <c r="G531" s="75"/>
      <c r="H531" s="75">
        <v>2019</v>
      </c>
      <c r="I531" s="75"/>
      <c r="J531" s="75">
        <v>2020</v>
      </c>
      <c r="K531" s="75"/>
      <c r="L531" s="75">
        <v>2021</v>
      </c>
      <c r="M531" s="75"/>
      <c r="N531" s="75">
        <v>2022</v>
      </c>
      <c r="O531" s="75"/>
      <c r="P531" s="48">
        <v>2023</v>
      </c>
      <c r="Q531" s="48"/>
      <c r="R531" s="75">
        <v>2024</v>
      </c>
      <c r="S531" s="75"/>
      <c r="T531" s="75">
        <v>2025</v>
      </c>
      <c r="U531" s="75"/>
    </row>
    <row r="532" spans="1:23" ht="36.75" customHeight="1">
      <c r="A532" s="49" t="s">
        <v>23</v>
      </c>
      <c r="B532" s="49" t="s">
        <v>24</v>
      </c>
      <c r="C532" s="49" t="s">
        <v>2</v>
      </c>
      <c r="D532" s="49" t="s">
        <v>24</v>
      </c>
      <c r="E532" s="49" t="s">
        <v>2</v>
      </c>
      <c r="F532" s="49" t="s">
        <v>24</v>
      </c>
      <c r="G532" s="49" t="s">
        <v>2</v>
      </c>
      <c r="H532" s="49" t="s">
        <v>24</v>
      </c>
      <c r="I532" s="49" t="s">
        <v>2</v>
      </c>
      <c r="J532" s="49" t="s">
        <v>24</v>
      </c>
      <c r="K532" s="49" t="s">
        <v>2</v>
      </c>
      <c r="L532" s="49" t="s">
        <v>24</v>
      </c>
      <c r="M532" s="49" t="s">
        <v>2</v>
      </c>
      <c r="N532" s="49" t="s">
        <v>24</v>
      </c>
      <c r="O532" s="49" t="s">
        <v>2</v>
      </c>
      <c r="P532" s="49" t="s">
        <v>24</v>
      </c>
      <c r="Q532" s="49" t="s">
        <v>2</v>
      </c>
      <c r="R532" s="49" t="s">
        <v>24</v>
      </c>
      <c r="S532" s="49" t="s">
        <v>2</v>
      </c>
      <c r="T532" s="49" t="s">
        <v>24</v>
      </c>
      <c r="U532" s="49" t="s">
        <v>2</v>
      </c>
    </row>
    <row r="533" spans="1:23">
      <c r="A533" s="52" t="s">
        <v>25</v>
      </c>
      <c r="B533" s="50">
        <v>0.9864553548556485</v>
      </c>
      <c r="C533" s="50">
        <v>0</v>
      </c>
      <c r="D533" s="50">
        <v>0.77135227148394347</v>
      </c>
      <c r="E533" s="50">
        <v>0</v>
      </c>
      <c r="F533" s="50">
        <v>0.7815534840013203</v>
      </c>
      <c r="G533" s="50">
        <v>0</v>
      </c>
      <c r="H533" s="50">
        <v>0.77135227148394347</v>
      </c>
      <c r="I533" s="50">
        <v>0</v>
      </c>
      <c r="J533" s="50">
        <v>0.79634808625882969</v>
      </c>
      <c r="K533" s="50">
        <v>0</v>
      </c>
      <c r="L533" s="50">
        <v>1.0040193746988302</v>
      </c>
      <c r="M533" s="50">
        <v>0</v>
      </c>
      <c r="N533" s="50">
        <v>1.359498104592656</v>
      </c>
      <c r="O533" s="50">
        <v>0</v>
      </c>
      <c r="P533" s="50">
        <v>0.95987294726367367</v>
      </c>
      <c r="Q533" s="50">
        <v>0</v>
      </c>
      <c r="R533" s="50">
        <v>1.1000086330557</v>
      </c>
      <c r="S533" s="50">
        <v>0</v>
      </c>
      <c r="T533" s="50">
        <v>0.79634808625882969</v>
      </c>
      <c r="U533" s="50">
        <v>0</v>
      </c>
    </row>
    <row r="534" spans="1:23">
      <c r="A534" s="52" t="s">
        <v>26</v>
      </c>
      <c r="B534" s="50">
        <v>3.1887543868844963</v>
      </c>
      <c r="C534" s="50">
        <v>0</v>
      </c>
      <c r="D534" s="50">
        <v>2.8538619664871323</v>
      </c>
      <c r="E534" s="50">
        <v>0</v>
      </c>
      <c r="F534" s="50">
        <v>3.223272040614229</v>
      </c>
      <c r="G534" s="50">
        <v>0</v>
      </c>
      <c r="H534" s="50">
        <v>4.1556533257985286</v>
      </c>
      <c r="I534" s="50">
        <v>0</v>
      </c>
      <c r="J534" s="50">
        <v>2.9848548107164601</v>
      </c>
      <c r="K534" s="50">
        <v>0</v>
      </c>
      <c r="L534" s="50">
        <v>3.3241994478679664</v>
      </c>
      <c r="M534" s="50">
        <v>0</v>
      </c>
      <c r="N534" s="50">
        <v>3.3601977652833055</v>
      </c>
      <c r="O534" s="50">
        <v>0</v>
      </c>
      <c r="P534" s="50">
        <v>3.3038425048989044</v>
      </c>
      <c r="Q534" s="50">
        <v>0</v>
      </c>
      <c r="R534" s="50">
        <v>3.7952535714148241</v>
      </c>
      <c r="S534" s="50">
        <v>0</v>
      </c>
      <c r="T534" s="50">
        <v>3.1445120702080813</v>
      </c>
      <c r="U534" s="50">
        <v>0</v>
      </c>
    </row>
    <row r="535" spans="1:23">
      <c r="A535" s="52" t="s">
        <v>27</v>
      </c>
      <c r="B535" s="50">
        <v>5.2758903268401882</v>
      </c>
      <c r="C535" s="50">
        <v>0</v>
      </c>
      <c r="D535" s="50">
        <v>5.1172070013538269</v>
      </c>
      <c r="E535" s="50">
        <v>0</v>
      </c>
      <c r="F535" s="50">
        <v>6.1408471610447766</v>
      </c>
      <c r="G535" s="50">
        <v>0</v>
      </c>
      <c r="H535" s="50">
        <v>5.6862468315441479</v>
      </c>
      <c r="I535" s="50">
        <v>0</v>
      </c>
      <c r="J535" s="50">
        <v>5.2714637186704429</v>
      </c>
      <c r="K535" s="50">
        <v>0</v>
      </c>
      <c r="L535" s="50">
        <v>17.902274692870524</v>
      </c>
      <c r="M535" s="50">
        <v>0</v>
      </c>
      <c r="N535" s="50">
        <v>5.625090393291857</v>
      </c>
      <c r="O535" s="50">
        <v>0</v>
      </c>
      <c r="P535" s="50">
        <v>6.3199596246487983</v>
      </c>
      <c r="Q535" s="50">
        <v>0</v>
      </c>
      <c r="R535" s="50">
        <v>5.9081649463706638</v>
      </c>
      <c r="S535" s="50">
        <v>0</v>
      </c>
      <c r="T535" s="50">
        <v>6.1283976948245078</v>
      </c>
      <c r="U535" s="50">
        <v>0</v>
      </c>
    </row>
    <row r="536" spans="1:23">
      <c r="A536" s="52" t="s">
        <v>28</v>
      </c>
      <c r="B536" s="50">
        <v>11.136414158210256</v>
      </c>
      <c r="C536" s="50">
        <v>0</v>
      </c>
      <c r="D536" s="50">
        <v>11.070010128939114</v>
      </c>
      <c r="E536" s="50">
        <v>0</v>
      </c>
      <c r="F536" s="50">
        <v>11.386147228438018</v>
      </c>
      <c r="G536" s="50">
        <v>0</v>
      </c>
      <c r="H536" s="50">
        <v>11.036326047832775</v>
      </c>
      <c r="I536" s="50">
        <v>0</v>
      </c>
      <c r="J536" s="50">
        <v>11.538094043240504</v>
      </c>
      <c r="K536" s="50">
        <v>0</v>
      </c>
      <c r="L536" s="50">
        <v>13.348692589772073</v>
      </c>
      <c r="M536" s="50">
        <v>0</v>
      </c>
      <c r="N536" s="50">
        <v>11.878573310174998</v>
      </c>
      <c r="O536" s="50">
        <v>0</v>
      </c>
      <c r="P536" s="50">
        <v>11.893950413649021</v>
      </c>
      <c r="Q536" s="50">
        <v>0</v>
      </c>
      <c r="R536" s="50">
        <v>11.229535923769419</v>
      </c>
      <c r="S536" s="50">
        <v>0</v>
      </c>
      <c r="T536" s="50">
        <v>11.692308295591737</v>
      </c>
      <c r="U536" s="50">
        <v>0</v>
      </c>
    </row>
    <row r="537" spans="1:23">
      <c r="A537" s="52" t="s">
        <v>29</v>
      </c>
      <c r="B537" s="50">
        <v>4.2493825971855284</v>
      </c>
      <c r="C537" s="50">
        <v>0</v>
      </c>
      <c r="D537" s="50">
        <v>4.2392110734108774</v>
      </c>
      <c r="E537" s="50">
        <v>0</v>
      </c>
      <c r="F537" s="50">
        <v>4.2403716174499086</v>
      </c>
      <c r="G537" s="50">
        <v>0</v>
      </c>
      <c r="H537" s="50">
        <v>4.2996642312414091</v>
      </c>
      <c r="I537" s="50">
        <v>0</v>
      </c>
      <c r="J537" s="50">
        <v>4.5073962410765693</v>
      </c>
      <c r="K537" s="50">
        <v>0</v>
      </c>
      <c r="L537" s="50">
        <v>4.6232641641747296</v>
      </c>
      <c r="M537" s="50">
        <v>0</v>
      </c>
      <c r="N537" s="50">
        <v>4.2734358236301029</v>
      </c>
      <c r="O537" s="50">
        <v>0</v>
      </c>
      <c r="P537" s="50">
        <v>4.2481533775181317</v>
      </c>
      <c r="Q537" s="50">
        <v>0</v>
      </c>
      <c r="R537" s="50">
        <v>4.8132251696471364</v>
      </c>
      <c r="S537" s="50">
        <v>0</v>
      </c>
      <c r="T537" s="50">
        <v>5.4700523413061388</v>
      </c>
      <c r="U537" s="50">
        <v>0</v>
      </c>
    </row>
    <row r="538" spans="1:23">
      <c r="A538" s="52" t="s">
        <v>30</v>
      </c>
      <c r="B538" s="50">
        <v>0.96001000717454399</v>
      </c>
      <c r="C538" s="50">
        <v>0</v>
      </c>
      <c r="D538" s="50">
        <v>0.96001000717454399</v>
      </c>
      <c r="E538" s="50">
        <v>0</v>
      </c>
      <c r="F538" s="50">
        <v>0.96001000717454399</v>
      </c>
      <c r="G538" s="50">
        <v>0</v>
      </c>
      <c r="H538" s="50">
        <v>0.96001000717454399</v>
      </c>
      <c r="I538" s="50">
        <v>0</v>
      </c>
      <c r="J538" s="50">
        <v>0.96451601928690134</v>
      </c>
      <c r="K538" s="50">
        <v>0</v>
      </c>
      <c r="L538" s="50">
        <v>0.96679663127293503</v>
      </c>
      <c r="M538" s="50">
        <v>0</v>
      </c>
      <c r="N538" s="50">
        <v>1.1112376612882762</v>
      </c>
      <c r="O538" s="50">
        <v>0</v>
      </c>
      <c r="P538" s="50">
        <v>1.0808761366991348</v>
      </c>
      <c r="Q538" s="50">
        <v>0</v>
      </c>
      <c r="R538" s="50">
        <v>1.0183464985503461</v>
      </c>
      <c r="S538" s="50">
        <v>0</v>
      </c>
      <c r="T538" s="50">
        <v>0.98843727929097702</v>
      </c>
      <c r="U538" s="50">
        <v>0</v>
      </c>
    </row>
    <row r="539" spans="1:23">
      <c r="A539" s="52" t="s">
        <v>31</v>
      </c>
      <c r="B539" s="50">
        <v>4.5168770003616245</v>
      </c>
      <c r="C539" s="50">
        <v>0</v>
      </c>
      <c r="D539" s="50">
        <v>4.5312220463981152</v>
      </c>
      <c r="E539" s="50">
        <v>0</v>
      </c>
      <c r="F539" s="50">
        <v>4.6106345848694588</v>
      </c>
      <c r="G539" s="50">
        <v>0</v>
      </c>
      <c r="H539" s="50">
        <v>4.5168770003616245</v>
      </c>
      <c r="I539" s="50">
        <v>0</v>
      </c>
      <c r="J539" s="50">
        <v>4.585378543791454</v>
      </c>
      <c r="K539" s="50">
        <v>0</v>
      </c>
      <c r="L539" s="50">
        <v>7.1033070821250668</v>
      </c>
      <c r="M539" s="50">
        <v>0</v>
      </c>
      <c r="N539" s="50">
        <v>4.6369258733552954</v>
      </c>
      <c r="O539" s="50">
        <v>0</v>
      </c>
      <c r="P539" s="50">
        <v>5.000430236210784</v>
      </c>
      <c r="Q539" s="50">
        <v>0</v>
      </c>
      <c r="R539" s="50">
        <v>4.5300149349514571</v>
      </c>
      <c r="S539" s="50">
        <v>0</v>
      </c>
      <c r="T539" s="50">
        <v>5.2380687592687201</v>
      </c>
      <c r="U539" s="50">
        <v>0</v>
      </c>
    </row>
    <row r="540" spans="1:23">
      <c r="A540" s="52" t="s">
        <v>32</v>
      </c>
      <c r="B540" s="50">
        <v>6.4010665893129852</v>
      </c>
      <c r="C540" s="50">
        <v>0</v>
      </c>
      <c r="D540" s="50">
        <v>6.4817684030170772</v>
      </c>
      <c r="E540" s="50">
        <v>0</v>
      </c>
      <c r="F540" s="50">
        <v>6.5706081412863364</v>
      </c>
      <c r="G540" s="50">
        <v>0</v>
      </c>
      <c r="H540" s="50">
        <v>6.4824677607441927</v>
      </c>
      <c r="I540" s="50">
        <v>0</v>
      </c>
      <c r="J540" s="50">
        <v>6.5761947350612902</v>
      </c>
      <c r="K540" s="50">
        <v>0</v>
      </c>
      <c r="L540" s="50">
        <v>7.2643516471090992</v>
      </c>
      <c r="M540" s="50">
        <v>0</v>
      </c>
      <c r="N540" s="50">
        <v>7.0136073160893435</v>
      </c>
      <c r="O540" s="50">
        <v>0</v>
      </c>
      <c r="P540" s="50">
        <v>7.1849872548006131</v>
      </c>
      <c r="Q540" s="50">
        <v>0</v>
      </c>
      <c r="R540" s="50">
        <v>6.440059996195723</v>
      </c>
      <c r="S540" s="50">
        <v>0</v>
      </c>
      <c r="T540" s="50">
        <v>6.893775746277262</v>
      </c>
      <c r="U540" s="50">
        <v>0</v>
      </c>
    </row>
    <row r="541" spans="1:23">
      <c r="A541" s="52" t="s">
        <v>33</v>
      </c>
      <c r="B541" s="50">
        <v>1.5039268979493432</v>
      </c>
      <c r="C541" s="50">
        <v>0</v>
      </c>
      <c r="D541" s="50">
        <v>1.4807025978518156</v>
      </c>
      <c r="E541" s="50">
        <v>0</v>
      </c>
      <c r="F541" s="50">
        <v>1.5423894957606041</v>
      </c>
      <c r="G541" s="50">
        <v>0</v>
      </c>
      <c r="H541" s="50">
        <v>1.4892335775733014</v>
      </c>
      <c r="I541" s="50">
        <v>0</v>
      </c>
      <c r="J541" s="50">
        <v>1.5806588711375895</v>
      </c>
      <c r="K541" s="50">
        <v>0</v>
      </c>
      <c r="L541" s="50">
        <v>4.6467513155449724</v>
      </c>
      <c r="M541" s="50">
        <v>0</v>
      </c>
      <c r="N541" s="50">
        <v>5.6332072622692051</v>
      </c>
      <c r="O541" s="50">
        <v>0</v>
      </c>
      <c r="P541" s="50">
        <v>1.8207249793775022</v>
      </c>
      <c r="Q541" s="50">
        <v>0</v>
      </c>
      <c r="R541" s="50">
        <v>1.6158143032278345</v>
      </c>
      <c r="S541" s="50">
        <v>0</v>
      </c>
      <c r="T541" s="50">
        <v>2.0266653290831669</v>
      </c>
      <c r="U541" s="50">
        <v>0</v>
      </c>
    </row>
    <row r="542" spans="1:23">
      <c r="A542" s="52" t="s">
        <v>34</v>
      </c>
      <c r="B542" s="50">
        <v>1.9409784977647242</v>
      </c>
      <c r="C542" s="50">
        <v>0</v>
      </c>
      <c r="D542" s="50">
        <v>2.1238457877125896</v>
      </c>
      <c r="E542" s="50">
        <v>0</v>
      </c>
      <c r="F542" s="50">
        <v>2.0506773792837221</v>
      </c>
      <c r="G542" s="50">
        <v>0</v>
      </c>
      <c r="H542" s="50">
        <v>2.0354877979986061</v>
      </c>
      <c r="I542" s="50">
        <v>0</v>
      </c>
      <c r="J542" s="50">
        <v>2.0415600262206945</v>
      </c>
      <c r="K542" s="50">
        <v>0</v>
      </c>
      <c r="L542" s="50">
        <v>2.0547805206969376</v>
      </c>
      <c r="M542" s="50">
        <v>0</v>
      </c>
      <c r="N542" s="50">
        <v>2.5766868027594212</v>
      </c>
      <c r="O542" s="50">
        <v>0</v>
      </c>
      <c r="P542" s="50">
        <v>2.1988392205252474</v>
      </c>
      <c r="Q542" s="50">
        <v>0</v>
      </c>
      <c r="R542" s="50">
        <v>5.2797864839230648</v>
      </c>
      <c r="S542" s="50">
        <v>0</v>
      </c>
      <c r="T542" s="50">
        <v>7.8545593062779373</v>
      </c>
      <c r="U542" s="50">
        <v>0</v>
      </c>
    </row>
    <row r="543" spans="1:23">
      <c r="A543" s="52" t="s">
        <v>35</v>
      </c>
      <c r="B543" s="50">
        <v>1.5318632398663496</v>
      </c>
      <c r="C543" s="50">
        <v>0</v>
      </c>
      <c r="D543" s="50">
        <v>1.5578773123581793</v>
      </c>
      <c r="E543" s="50">
        <v>0</v>
      </c>
      <c r="F543" s="50">
        <v>1.7722826180173792</v>
      </c>
      <c r="G543" s="50">
        <v>0</v>
      </c>
      <c r="H543" s="50">
        <v>2.0385587444886029</v>
      </c>
      <c r="I543" s="50">
        <v>0</v>
      </c>
      <c r="J543" s="50">
        <v>1.5243584927306382</v>
      </c>
      <c r="K543" s="50">
        <v>0</v>
      </c>
      <c r="L543" s="50">
        <v>2.8020328395081613</v>
      </c>
      <c r="M543" s="50">
        <v>0</v>
      </c>
      <c r="N543" s="50">
        <v>1.8911199285102567</v>
      </c>
      <c r="O543" s="50">
        <v>0</v>
      </c>
      <c r="P543" s="50">
        <v>2.9673829097443454</v>
      </c>
      <c r="Q543" s="50">
        <v>0</v>
      </c>
      <c r="R543" s="50">
        <v>1.8474046720171207</v>
      </c>
      <c r="S543" s="50">
        <v>0</v>
      </c>
      <c r="T543" s="50">
        <v>2.3220469658584753</v>
      </c>
      <c r="U543" s="50">
        <v>0</v>
      </c>
    </row>
    <row r="544" spans="1:23">
      <c r="A544" s="52" t="s">
        <v>36</v>
      </c>
      <c r="B544" s="50">
        <v>2.8043330041959482</v>
      </c>
      <c r="C544" s="50">
        <v>0</v>
      </c>
      <c r="D544" s="50">
        <v>1.8018094229287172</v>
      </c>
      <c r="E544" s="50">
        <v>0</v>
      </c>
      <c r="F544" s="50">
        <v>2.6749324985514829</v>
      </c>
      <c r="G544" s="50">
        <v>0</v>
      </c>
      <c r="H544" s="50">
        <v>1.6852242445448782</v>
      </c>
      <c r="I544" s="50">
        <v>0</v>
      </c>
      <c r="J544" s="50">
        <v>5.1241403624790314</v>
      </c>
      <c r="K544" s="50">
        <v>0</v>
      </c>
      <c r="L544" s="50">
        <v>3.1282637844322445</v>
      </c>
      <c r="M544" s="50">
        <v>0</v>
      </c>
      <c r="N544" s="50">
        <v>2.679305974282288</v>
      </c>
      <c r="O544" s="50">
        <v>0</v>
      </c>
      <c r="P544" s="50">
        <v>3.2443877372218446</v>
      </c>
      <c r="Q544" s="50">
        <v>0</v>
      </c>
      <c r="R544" s="50">
        <v>2.778173677589082</v>
      </c>
      <c r="S544" s="50">
        <v>0</v>
      </c>
      <c r="T544" s="50">
        <v>1.8561953284075177</v>
      </c>
      <c r="U544" s="50">
        <v>0</v>
      </c>
    </row>
    <row r="545" spans="1:21">
      <c r="A545" s="52" t="s">
        <v>37</v>
      </c>
      <c r="B545" s="50">
        <v>1.7216899319412977</v>
      </c>
      <c r="C545" s="50">
        <v>0</v>
      </c>
      <c r="D545" s="50">
        <v>1.7238234269106412</v>
      </c>
      <c r="E545" s="50">
        <v>0</v>
      </c>
      <c r="F545" s="50">
        <v>1.8538029426790472</v>
      </c>
      <c r="G545" s="50">
        <v>0</v>
      </c>
      <c r="H545" s="50">
        <v>1.7313440758854159</v>
      </c>
      <c r="I545" s="50">
        <v>0</v>
      </c>
      <c r="J545" s="50">
        <v>2.3212699985060419</v>
      </c>
      <c r="K545" s="50">
        <v>0</v>
      </c>
      <c r="L545" s="50">
        <v>1.7745608298673126</v>
      </c>
      <c r="M545" s="50">
        <v>0</v>
      </c>
      <c r="N545" s="50">
        <v>1.8385065766444142</v>
      </c>
      <c r="O545" s="50">
        <v>0</v>
      </c>
      <c r="P545" s="50">
        <v>1.9472064029108029</v>
      </c>
      <c r="Q545" s="50">
        <v>0</v>
      </c>
      <c r="R545" s="50">
        <v>2.5784936211038478</v>
      </c>
      <c r="S545" s="50">
        <v>0</v>
      </c>
      <c r="T545" s="50">
        <v>3.9876862355954139</v>
      </c>
      <c r="U545" s="50">
        <v>0</v>
      </c>
    </row>
    <row r="546" spans="1:21">
      <c r="A546" s="52" t="s">
        <v>38</v>
      </c>
      <c r="B546" s="50">
        <v>1.208584441885042</v>
      </c>
      <c r="C546" s="50">
        <v>0</v>
      </c>
      <c r="D546" s="50">
        <v>1.1960834776644307</v>
      </c>
      <c r="E546" s="50">
        <v>0</v>
      </c>
      <c r="F546" s="50">
        <v>1.2360585224443712</v>
      </c>
      <c r="G546" s="50">
        <v>0</v>
      </c>
      <c r="H546" s="50">
        <v>1.201688329538525</v>
      </c>
      <c r="I546" s="50">
        <v>0</v>
      </c>
      <c r="J546" s="50">
        <v>1.6362182504811338</v>
      </c>
      <c r="K546" s="50">
        <v>0</v>
      </c>
      <c r="L546" s="50">
        <v>1.3944131553858679</v>
      </c>
      <c r="M546" s="50">
        <v>0</v>
      </c>
      <c r="N546" s="50">
        <v>1.9709955482582122</v>
      </c>
      <c r="O546" s="50">
        <v>0</v>
      </c>
      <c r="P546" s="50">
        <v>1.2407314726742604</v>
      </c>
      <c r="Q546" s="50">
        <v>0</v>
      </c>
      <c r="R546" s="50">
        <v>1.2516729908074571</v>
      </c>
      <c r="S546" s="50">
        <v>0</v>
      </c>
      <c r="T546" s="50">
        <v>1.202338519328862</v>
      </c>
      <c r="U546" s="50">
        <v>0</v>
      </c>
    </row>
    <row r="547" spans="1:21">
      <c r="A547" s="52" t="s">
        <v>39</v>
      </c>
      <c r="B547" s="50">
        <v>1.2566822380944815</v>
      </c>
      <c r="C547" s="50">
        <v>0</v>
      </c>
      <c r="D547" s="50">
        <v>1.2566822380944815</v>
      </c>
      <c r="E547" s="50">
        <v>0</v>
      </c>
      <c r="F547" s="50">
        <v>1.3321895061714895</v>
      </c>
      <c r="G547" s="50">
        <v>0</v>
      </c>
      <c r="H547" s="50">
        <v>1.2689434102033368</v>
      </c>
      <c r="I547" s="50">
        <v>0</v>
      </c>
      <c r="J547" s="50">
        <v>1.2948885109461206</v>
      </c>
      <c r="K547" s="50">
        <v>0</v>
      </c>
      <c r="L547" s="50">
        <v>1.6734220646836999</v>
      </c>
      <c r="M547" s="50">
        <v>0</v>
      </c>
      <c r="N547" s="50">
        <v>1.5268745771246504</v>
      </c>
      <c r="O547" s="50">
        <v>0</v>
      </c>
      <c r="P547" s="50">
        <v>1.3566812975203779</v>
      </c>
      <c r="Q547" s="50">
        <v>0</v>
      </c>
      <c r="R547" s="50">
        <v>1.276268266260663</v>
      </c>
      <c r="S547" s="50">
        <v>0</v>
      </c>
      <c r="T547" s="50">
        <v>1.2566822380944815</v>
      </c>
      <c r="U547" s="50">
        <v>0</v>
      </c>
    </row>
    <row r="548" spans="1:21">
      <c r="A548" s="52" t="s">
        <v>40</v>
      </c>
      <c r="B548" s="50">
        <v>3.6123118830839518</v>
      </c>
      <c r="C548" s="50">
        <v>0</v>
      </c>
      <c r="D548" s="50">
        <v>3.5198778679670548</v>
      </c>
      <c r="E548" s="50">
        <v>0</v>
      </c>
      <c r="F548" s="50">
        <v>3.7665297325977636</v>
      </c>
      <c r="G548" s="50">
        <v>0</v>
      </c>
      <c r="H548" s="50">
        <v>3.508373907447953</v>
      </c>
      <c r="I548" s="50">
        <v>0</v>
      </c>
      <c r="J548" s="50">
        <v>3.4990004424826262</v>
      </c>
      <c r="K548" s="50">
        <v>0</v>
      </c>
      <c r="L548" s="50">
        <v>4.5722269105228781</v>
      </c>
      <c r="M548" s="50">
        <v>0</v>
      </c>
      <c r="N548" s="50">
        <v>3.8138472480412338</v>
      </c>
      <c r="O548" s="50">
        <v>0</v>
      </c>
      <c r="P548" s="50">
        <v>3.9755284173306569</v>
      </c>
      <c r="Q548" s="50">
        <v>0</v>
      </c>
      <c r="R548" s="50">
        <v>3.6137662829070392</v>
      </c>
      <c r="S548" s="50">
        <v>0</v>
      </c>
      <c r="T548" s="50">
        <v>3.9921632453941802</v>
      </c>
      <c r="U548" s="50">
        <v>0</v>
      </c>
    </row>
    <row r="549" spans="1:21">
      <c r="A549" s="52" t="s">
        <v>41</v>
      </c>
      <c r="B549" s="50">
        <v>2.5482005810721455</v>
      </c>
      <c r="C549" s="50">
        <v>0</v>
      </c>
      <c r="D549" s="50">
        <v>2.5139458709222677</v>
      </c>
      <c r="E549" s="50">
        <v>0</v>
      </c>
      <c r="F549" s="50">
        <v>2.6797588724291481</v>
      </c>
      <c r="G549" s="50">
        <v>0</v>
      </c>
      <c r="H549" s="50">
        <v>2.702807330511996</v>
      </c>
      <c r="I549" s="50">
        <v>0</v>
      </c>
      <c r="J549" s="50">
        <v>2.716387229518415</v>
      </c>
      <c r="K549" s="50">
        <v>0</v>
      </c>
      <c r="L549" s="50">
        <v>3.2112515218848228</v>
      </c>
      <c r="M549" s="50">
        <v>0</v>
      </c>
      <c r="N549" s="50">
        <v>3.845029225587012</v>
      </c>
      <c r="O549" s="50">
        <v>0</v>
      </c>
      <c r="P549" s="50">
        <v>2.8963794032269936</v>
      </c>
      <c r="Q549" s="50">
        <v>0</v>
      </c>
      <c r="R549" s="50">
        <v>3.9138169403567136</v>
      </c>
      <c r="S549" s="50">
        <v>0</v>
      </c>
      <c r="T549" s="50">
        <v>3.2235899759808699</v>
      </c>
      <c r="U549" s="50">
        <v>0</v>
      </c>
    </row>
    <row r="550" spans="1:21">
      <c r="A550" s="52" t="s">
        <v>42</v>
      </c>
      <c r="B550" s="50">
        <v>1.5579913541138757</v>
      </c>
      <c r="C550" s="50">
        <v>0</v>
      </c>
      <c r="D550" s="50">
        <v>1.5299625641841801</v>
      </c>
      <c r="E550" s="50">
        <v>0</v>
      </c>
      <c r="F550" s="50">
        <v>1.5904696341060065</v>
      </c>
      <c r="G550" s="50">
        <v>0</v>
      </c>
      <c r="H550" s="50">
        <v>1.5261644470277234</v>
      </c>
      <c r="I550" s="50">
        <v>0</v>
      </c>
      <c r="J550" s="50">
        <v>1.5330610569927761</v>
      </c>
      <c r="K550" s="50">
        <v>0</v>
      </c>
      <c r="L550" s="50">
        <v>2.1305275150595615</v>
      </c>
      <c r="M550" s="50">
        <v>0</v>
      </c>
      <c r="N550" s="50">
        <v>1.7541783101111985</v>
      </c>
      <c r="O550" s="50">
        <v>0</v>
      </c>
      <c r="P550" s="50">
        <v>1.6302735605039411</v>
      </c>
      <c r="Q550" s="50">
        <v>0</v>
      </c>
      <c r="R550" s="50">
        <v>1.5261644470277234</v>
      </c>
      <c r="S550" s="50">
        <v>0</v>
      </c>
      <c r="T550" s="50">
        <v>1.5331206190076088</v>
      </c>
      <c r="U550" s="50">
        <v>0</v>
      </c>
    </row>
    <row r="551" spans="1:21">
      <c r="A551" s="52" t="s">
        <v>43</v>
      </c>
      <c r="B551" s="50">
        <v>2.3918135338626971</v>
      </c>
      <c r="C551" s="50">
        <v>0</v>
      </c>
      <c r="D551" s="50">
        <v>2.3238377148378233</v>
      </c>
      <c r="E551" s="50">
        <v>0</v>
      </c>
      <c r="F551" s="50">
        <v>2.5467971892840104</v>
      </c>
      <c r="G551" s="50">
        <v>0</v>
      </c>
      <c r="H551" s="50">
        <v>2.7265170189732952</v>
      </c>
      <c r="I551" s="50">
        <v>0</v>
      </c>
      <c r="J551" s="50">
        <v>2.8454932024693491</v>
      </c>
      <c r="K551" s="50">
        <v>0</v>
      </c>
      <c r="L551" s="50">
        <v>4.2866283710010276</v>
      </c>
      <c r="M551" s="50">
        <v>0</v>
      </c>
      <c r="N551" s="50">
        <v>4.5327256165539414</v>
      </c>
      <c r="O551" s="50">
        <v>0</v>
      </c>
      <c r="P551" s="50">
        <v>3.2450549659689503</v>
      </c>
      <c r="Q551" s="50">
        <v>0</v>
      </c>
      <c r="R551" s="50">
        <v>3.1667454559291315</v>
      </c>
      <c r="S551" s="50">
        <v>0</v>
      </c>
      <c r="T551" s="50">
        <v>4.6438603144548463</v>
      </c>
      <c r="U551" s="50">
        <v>0</v>
      </c>
    </row>
    <row r="552" spans="1:21">
      <c r="A552" s="52" t="s">
        <v>44</v>
      </c>
      <c r="B552" s="50">
        <v>1.3807901924440535</v>
      </c>
      <c r="C552" s="50">
        <v>0</v>
      </c>
      <c r="D552" s="50">
        <v>1.4065445837352979</v>
      </c>
      <c r="E552" s="50">
        <v>0</v>
      </c>
      <c r="F552" s="50">
        <v>1.8634694699812118</v>
      </c>
      <c r="G552" s="50">
        <v>0</v>
      </c>
      <c r="H552" s="50">
        <v>1.4101372835725345</v>
      </c>
      <c r="I552" s="50">
        <v>0</v>
      </c>
      <c r="J552" s="50">
        <v>1.8443128105063979</v>
      </c>
      <c r="K552" s="50">
        <v>0</v>
      </c>
      <c r="L552" s="50">
        <v>2.2675643983220288</v>
      </c>
      <c r="M552" s="50">
        <v>0</v>
      </c>
      <c r="N552" s="50">
        <v>1.9080220512868242</v>
      </c>
      <c r="O552" s="50">
        <v>0</v>
      </c>
      <c r="P552" s="50">
        <v>2.7685087314905381</v>
      </c>
      <c r="Q552" s="50">
        <v>0</v>
      </c>
      <c r="R552" s="50">
        <v>1.4457635624497926</v>
      </c>
      <c r="S552" s="50">
        <v>0</v>
      </c>
      <c r="T552" s="50">
        <v>2.347309495896468</v>
      </c>
      <c r="U552" s="50">
        <v>0</v>
      </c>
    </row>
    <row r="553" spans="1:21">
      <c r="A553" s="52" t="s">
        <v>45</v>
      </c>
      <c r="B553" s="50">
        <v>1.5034668508612052</v>
      </c>
      <c r="C553" s="50">
        <v>0</v>
      </c>
      <c r="D553" s="50">
        <v>1.4063439496085333</v>
      </c>
      <c r="E553" s="50">
        <v>0</v>
      </c>
      <c r="F553" s="50">
        <v>1.5580172529861143</v>
      </c>
      <c r="G553" s="50">
        <v>0</v>
      </c>
      <c r="H553" s="50">
        <v>1.3281876950594589</v>
      </c>
      <c r="I553" s="50">
        <v>0</v>
      </c>
      <c r="J553" s="50">
        <v>1.499979249574277</v>
      </c>
      <c r="K553" s="50">
        <v>0</v>
      </c>
      <c r="L553" s="50">
        <v>1.468662560626669</v>
      </c>
      <c r="M553" s="50">
        <v>0</v>
      </c>
      <c r="N553" s="50">
        <v>2.0319461098309555</v>
      </c>
      <c r="O553" s="50">
        <v>0</v>
      </c>
      <c r="P553" s="50">
        <v>1.6121514246187869</v>
      </c>
      <c r="Q553" s="50">
        <v>0</v>
      </c>
      <c r="R553" s="50">
        <v>1.3318962951456823</v>
      </c>
      <c r="S553" s="50">
        <v>0</v>
      </c>
      <c r="T553" s="50">
        <v>1.5290681991263939</v>
      </c>
      <c r="U553" s="50">
        <v>0</v>
      </c>
    </row>
    <row r="554" spans="1:21">
      <c r="A554" s="52" t="s">
        <v>46</v>
      </c>
      <c r="B554" s="50">
        <v>3.2943596677293745</v>
      </c>
      <c r="C554" s="50">
        <v>0</v>
      </c>
      <c r="D554" s="50">
        <v>3.5487394058890578</v>
      </c>
      <c r="E554" s="50">
        <v>0</v>
      </c>
      <c r="F554" s="50">
        <v>3.9534516852301143</v>
      </c>
      <c r="G554" s="50">
        <v>0</v>
      </c>
      <c r="H554" s="50">
        <v>5.3031841555245753</v>
      </c>
      <c r="I554" s="50">
        <v>0</v>
      </c>
      <c r="J554" s="50">
        <v>4.0444489260621888</v>
      </c>
      <c r="K554" s="50">
        <v>0</v>
      </c>
      <c r="L554" s="50">
        <v>9.8757159625271917</v>
      </c>
      <c r="M554" s="50">
        <v>0</v>
      </c>
      <c r="N554" s="50">
        <v>4.446140164012669</v>
      </c>
      <c r="O554" s="50">
        <v>0</v>
      </c>
      <c r="P554" s="50">
        <v>5.3258194244173467</v>
      </c>
      <c r="Q554" s="50">
        <v>0</v>
      </c>
      <c r="R554" s="50">
        <v>14.608010253069315</v>
      </c>
      <c r="S554" s="50">
        <v>0</v>
      </c>
      <c r="T554" s="50">
        <v>8.5248310444002477</v>
      </c>
      <c r="U554" s="50">
        <v>0</v>
      </c>
    </row>
    <row r="555" spans="1:21">
      <c r="A555" s="52" t="s">
        <v>47</v>
      </c>
      <c r="B555" s="50">
        <v>3.4097049687493493</v>
      </c>
      <c r="C555" s="50">
        <v>0</v>
      </c>
      <c r="D555" s="50">
        <v>2.9911479074566354</v>
      </c>
      <c r="E555" s="50">
        <v>0</v>
      </c>
      <c r="F555" s="50">
        <v>3.2355600850728425</v>
      </c>
      <c r="G555" s="50">
        <v>0</v>
      </c>
      <c r="H555" s="50">
        <v>3.0042959939055649</v>
      </c>
      <c r="I555" s="50">
        <v>0</v>
      </c>
      <c r="J555" s="50">
        <v>3.6225825467466635</v>
      </c>
      <c r="K555" s="50">
        <v>0</v>
      </c>
      <c r="L555" s="50">
        <v>3.7179519964164518</v>
      </c>
      <c r="M555" s="50">
        <v>0</v>
      </c>
      <c r="N555" s="50">
        <v>3.099576294886889</v>
      </c>
      <c r="O555" s="50">
        <v>0</v>
      </c>
      <c r="P555" s="50">
        <v>3.4809959562379444</v>
      </c>
      <c r="Q555" s="50">
        <v>0</v>
      </c>
      <c r="R555" s="50">
        <v>4.1725275035020113</v>
      </c>
      <c r="S555" s="50">
        <v>0</v>
      </c>
      <c r="T555" s="50">
        <v>5.1111554164202602</v>
      </c>
      <c r="U555" s="50">
        <v>0</v>
      </c>
    </row>
    <row r="556" spans="1:21">
      <c r="A556" s="52" t="s">
        <v>48</v>
      </c>
      <c r="B556" s="50">
        <v>2.3465291899923142</v>
      </c>
      <c r="C556" s="50">
        <v>0</v>
      </c>
      <c r="D556" s="50">
        <v>2.1760494142866684</v>
      </c>
      <c r="E556" s="50">
        <v>0</v>
      </c>
      <c r="F556" s="50">
        <v>2.1344108173842815</v>
      </c>
      <c r="G556" s="50">
        <v>0</v>
      </c>
      <c r="H556" s="50">
        <v>2.1818243582166446</v>
      </c>
      <c r="I556" s="50">
        <v>0</v>
      </c>
      <c r="J556" s="50">
        <v>2.240824645148543</v>
      </c>
      <c r="K556" s="50">
        <v>0</v>
      </c>
      <c r="L556" s="50">
        <v>2.5183147463709639</v>
      </c>
      <c r="M556" s="50">
        <v>0</v>
      </c>
      <c r="N556" s="50">
        <v>2.6891658606716606</v>
      </c>
      <c r="O556" s="50">
        <v>0</v>
      </c>
      <c r="P556" s="50">
        <v>2.1903571840180867</v>
      </c>
      <c r="Q556" s="50">
        <v>0</v>
      </c>
      <c r="R556" s="50">
        <v>2.3791442022260849</v>
      </c>
      <c r="S556" s="50">
        <v>0</v>
      </c>
      <c r="T556" s="50">
        <v>2.7582534880126381</v>
      </c>
      <c r="U556" s="50">
        <v>0</v>
      </c>
    </row>
    <row r="557" spans="1:21">
      <c r="A557" s="52" t="s">
        <v>49</v>
      </c>
      <c r="B557" s="50">
        <v>2.0728900662454137</v>
      </c>
      <c r="C557" s="50">
        <v>0</v>
      </c>
      <c r="D557" s="50">
        <v>1.7005935076968721</v>
      </c>
      <c r="E557" s="50">
        <v>0</v>
      </c>
      <c r="F557" s="50">
        <v>1.7003319575326952</v>
      </c>
      <c r="G557" s="50">
        <v>0</v>
      </c>
      <c r="H557" s="50">
        <v>2.6300655762886564</v>
      </c>
      <c r="I557" s="50">
        <v>0</v>
      </c>
      <c r="J557" s="50">
        <v>2.4785856724576525</v>
      </c>
      <c r="K557" s="50">
        <v>0</v>
      </c>
      <c r="L557" s="50">
        <v>3.5620523454271815</v>
      </c>
      <c r="M557" s="50">
        <v>0</v>
      </c>
      <c r="N557" s="50">
        <v>2.6986124844302255</v>
      </c>
      <c r="O557" s="50">
        <v>0</v>
      </c>
      <c r="P557" s="50">
        <v>2.3931694326674249</v>
      </c>
      <c r="Q557" s="50">
        <v>0</v>
      </c>
      <c r="R557" s="50">
        <v>2.7291087798995108</v>
      </c>
      <c r="S557" s="50">
        <v>0</v>
      </c>
      <c r="T557" s="50">
        <v>2.3416936269887469</v>
      </c>
      <c r="U557" s="50">
        <v>0</v>
      </c>
    </row>
    <row r="558" spans="1:21">
      <c r="A558" s="52" t="s">
        <v>50</v>
      </c>
      <c r="B558" s="50">
        <v>11.009577819001221</v>
      </c>
      <c r="C558" s="50">
        <v>0</v>
      </c>
      <c r="D558" s="50">
        <v>3.4644095514964217</v>
      </c>
      <c r="E558" s="50">
        <v>0</v>
      </c>
      <c r="F558" s="50">
        <v>4.5243265351171154</v>
      </c>
      <c r="G558" s="50">
        <v>0</v>
      </c>
      <c r="H558" s="50">
        <v>3.5784115224694117</v>
      </c>
      <c r="I558" s="50">
        <v>0</v>
      </c>
      <c r="J558" s="50">
        <v>4.4249436398130069</v>
      </c>
      <c r="K558" s="50">
        <v>0</v>
      </c>
      <c r="L558" s="50">
        <v>8.6788869947352154</v>
      </c>
      <c r="M558" s="50">
        <v>0</v>
      </c>
      <c r="N558" s="50">
        <v>4.0876858224101964</v>
      </c>
      <c r="O558" s="50">
        <v>0</v>
      </c>
      <c r="P558" s="50">
        <v>5.9248376494696657</v>
      </c>
      <c r="Q558" s="50">
        <v>0</v>
      </c>
      <c r="R558" s="50">
        <v>4.130239806573889</v>
      </c>
      <c r="S558" s="50">
        <v>0</v>
      </c>
      <c r="T558" s="50">
        <v>5.393912335510942</v>
      </c>
      <c r="U558" s="50">
        <v>0</v>
      </c>
    </row>
    <row r="559" spans="1:21">
      <c r="A559" s="52" t="s">
        <v>51</v>
      </c>
      <c r="B559" s="50">
        <v>0</v>
      </c>
      <c r="C559" s="50">
        <v>0</v>
      </c>
      <c r="D559" s="50">
        <v>0</v>
      </c>
      <c r="E559" s="50">
        <v>0</v>
      </c>
      <c r="F559" s="50">
        <v>0</v>
      </c>
      <c r="G559" s="50">
        <v>0</v>
      </c>
      <c r="H559" s="50">
        <v>0</v>
      </c>
      <c r="I559" s="50">
        <v>0</v>
      </c>
      <c r="J559" s="50">
        <v>0</v>
      </c>
      <c r="K559" s="50">
        <v>0</v>
      </c>
      <c r="L559" s="50">
        <v>0</v>
      </c>
      <c r="M559" s="50">
        <v>0</v>
      </c>
      <c r="N559" s="50">
        <v>0</v>
      </c>
      <c r="O559" s="50">
        <v>0</v>
      </c>
      <c r="P559" s="50">
        <v>0</v>
      </c>
      <c r="Q559" s="50">
        <v>0</v>
      </c>
      <c r="R559" s="50">
        <v>0</v>
      </c>
      <c r="S559" s="50">
        <v>0</v>
      </c>
      <c r="T559" s="50">
        <v>0</v>
      </c>
      <c r="U559" s="50">
        <v>0</v>
      </c>
    </row>
    <row r="560" spans="1:21">
      <c r="A560" s="52" t="s">
        <v>4</v>
      </c>
      <c r="B560" s="51">
        <v>83.810544779678068</v>
      </c>
      <c r="C560" s="51">
        <v>0</v>
      </c>
      <c r="D560" s="51">
        <v>73.746919499866294</v>
      </c>
      <c r="E560" s="51">
        <v>0</v>
      </c>
      <c r="F560" s="51">
        <v>79.928900459508</v>
      </c>
      <c r="G560" s="51">
        <v>0</v>
      </c>
      <c r="H560" s="51">
        <v>79.25904694541164</v>
      </c>
      <c r="I560" s="51">
        <v>0</v>
      </c>
      <c r="J560" s="51">
        <v>83.496960132375619</v>
      </c>
      <c r="K560" s="51">
        <v>0</v>
      </c>
      <c r="L560" s="51">
        <v>119.30091346290439</v>
      </c>
      <c r="M560" s="51">
        <v>0</v>
      </c>
      <c r="N560" s="51">
        <v>92.282192105377092</v>
      </c>
      <c r="O560" s="51">
        <v>0</v>
      </c>
      <c r="P560" s="51">
        <v>90.211102665613765</v>
      </c>
      <c r="Q560" s="51">
        <v>0</v>
      </c>
      <c r="R560" s="51">
        <v>98.479407217971215</v>
      </c>
      <c r="S560" s="51">
        <v>0</v>
      </c>
      <c r="T560" s="51">
        <v>102.2570319568653</v>
      </c>
      <c r="U560" s="51">
        <v>0</v>
      </c>
    </row>
    <row r="561" spans="1:23">
      <c r="A561" s="30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2"/>
      <c r="W561" s="32"/>
    </row>
    <row r="562" spans="1:23">
      <c r="A562" s="74" t="s">
        <v>96</v>
      </c>
      <c r="B562" s="74"/>
      <c r="C562" s="74"/>
      <c r="D562" s="74"/>
      <c r="E562" s="74"/>
      <c r="F562" s="74"/>
      <c r="G562" s="74"/>
      <c r="H562" s="74"/>
      <c r="I562" s="74"/>
    </row>
    <row r="563" spans="1:23">
      <c r="A563" s="27"/>
      <c r="B563" s="75">
        <v>2026</v>
      </c>
      <c r="C563" s="75"/>
      <c r="D563" s="75">
        <v>2027</v>
      </c>
      <c r="E563" s="75"/>
      <c r="F563" s="75">
        <v>2028</v>
      </c>
      <c r="G563" s="75"/>
      <c r="H563" s="75">
        <v>2029</v>
      </c>
      <c r="I563" s="75"/>
      <c r="J563" s="75">
        <v>2030</v>
      </c>
      <c r="K563" s="75"/>
      <c r="L563" s="75">
        <v>2031</v>
      </c>
      <c r="M563" s="75"/>
      <c r="N563" s="75">
        <v>2032</v>
      </c>
      <c r="O563" s="75"/>
      <c r="P563" s="75">
        <v>2033</v>
      </c>
      <c r="Q563" s="75"/>
      <c r="R563" s="75">
        <v>2034</v>
      </c>
      <c r="S563" s="75"/>
      <c r="T563" s="75">
        <v>2035</v>
      </c>
      <c r="U563" s="75"/>
      <c r="V563" s="75" t="s">
        <v>52</v>
      </c>
      <c r="W563" s="75"/>
    </row>
    <row r="564" spans="1:23" ht="36.75" customHeight="1">
      <c r="A564" s="49" t="s">
        <v>23</v>
      </c>
      <c r="B564" s="49" t="s">
        <v>24</v>
      </c>
      <c r="C564" s="49" t="s">
        <v>2</v>
      </c>
      <c r="D564" s="49" t="s">
        <v>24</v>
      </c>
      <c r="E564" s="49" t="s">
        <v>2</v>
      </c>
      <c r="F564" s="49" t="s">
        <v>24</v>
      </c>
      <c r="G564" s="49" t="s">
        <v>2</v>
      </c>
      <c r="H564" s="49" t="s">
        <v>24</v>
      </c>
      <c r="I564" s="49" t="s">
        <v>2</v>
      </c>
      <c r="J564" s="49" t="s">
        <v>24</v>
      </c>
      <c r="K564" s="49" t="s">
        <v>2</v>
      </c>
      <c r="L564" s="49" t="s">
        <v>24</v>
      </c>
      <c r="M564" s="49" t="s">
        <v>2</v>
      </c>
      <c r="N564" s="49" t="s">
        <v>24</v>
      </c>
      <c r="O564" s="49" t="s">
        <v>2</v>
      </c>
      <c r="P564" s="49" t="s">
        <v>24</v>
      </c>
      <c r="Q564" s="49" t="s">
        <v>2</v>
      </c>
      <c r="R564" s="49" t="s">
        <v>24</v>
      </c>
      <c r="S564" s="49" t="s">
        <v>2</v>
      </c>
      <c r="T564" s="49" t="s">
        <v>24</v>
      </c>
      <c r="U564" s="49" t="s">
        <v>2</v>
      </c>
      <c r="V564" s="49" t="s">
        <v>24</v>
      </c>
      <c r="W564" s="49" t="s">
        <v>2</v>
      </c>
    </row>
    <row r="565" spans="1:23">
      <c r="A565" s="52" t="s">
        <v>25</v>
      </c>
      <c r="B565" s="50">
        <v>1.1472580769422518</v>
      </c>
      <c r="C565" s="50">
        <v>0</v>
      </c>
      <c r="D565" s="50">
        <v>2.761300847515106</v>
      </c>
      <c r="E565" s="50">
        <v>0</v>
      </c>
      <c r="F565" s="50">
        <v>2.0502254954159369</v>
      </c>
      <c r="G565" s="50">
        <v>0</v>
      </c>
      <c r="H565" s="50">
        <v>3.589718021238089</v>
      </c>
      <c r="I565" s="50">
        <v>0</v>
      </c>
      <c r="J565" s="50">
        <v>0.79695774100080063</v>
      </c>
      <c r="K565" s="50">
        <v>0</v>
      </c>
      <c r="L565" s="50">
        <v>0.77693756756243282</v>
      </c>
      <c r="M565" s="50">
        <v>0</v>
      </c>
      <c r="N565" s="50">
        <v>1.2909199468251076</v>
      </c>
      <c r="O565" s="50">
        <v>0</v>
      </c>
      <c r="P565" s="50">
        <v>1.897407192658713</v>
      </c>
      <c r="Q565" s="50">
        <v>0</v>
      </c>
      <c r="R565" s="50">
        <v>1.1841845499498866</v>
      </c>
      <c r="S565" s="50">
        <v>0</v>
      </c>
      <c r="T565" s="50">
        <v>7.4073327005648171</v>
      </c>
      <c r="U565" s="50">
        <v>0</v>
      </c>
      <c r="V565" s="50">
        <v>32.22905075362651</v>
      </c>
      <c r="W565" s="50">
        <v>0</v>
      </c>
    </row>
    <row r="566" spans="1:23">
      <c r="A566" s="52" t="s">
        <v>26</v>
      </c>
      <c r="B566" s="50">
        <v>4.1781967168349885</v>
      </c>
      <c r="C566" s="50">
        <v>0</v>
      </c>
      <c r="D566" s="50">
        <v>4.4698204696055726</v>
      </c>
      <c r="E566" s="50">
        <v>0</v>
      </c>
      <c r="F566" s="50">
        <v>4.0352065223173872</v>
      </c>
      <c r="G566" s="50">
        <v>0</v>
      </c>
      <c r="H566" s="50">
        <v>12.095833270729988</v>
      </c>
      <c r="I566" s="50">
        <v>0</v>
      </c>
      <c r="J566" s="50">
        <v>5.2886465641924296</v>
      </c>
      <c r="K566" s="50">
        <v>0</v>
      </c>
      <c r="L566" s="50">
        <v>3.6867585039431598</v>
      </c>
      <c r="M566" s="50">
        <v>0</v>
      </c>
      <c r="N566" s="50">
        <v>4.0975501050092307</v>
      </c>
      <c r="O566" s="50">
        <v>0</v>
      </c>
      <c r="P566" s="50">
        <v>9.1997743294210679</v>
      </c>
      <c r="Q566" s="50">
        <v>0</v>
      </c>
      <c r="R566" s="50">
        <v>6.9782993881039515</v>
      </c>
      <c r="S566" s="50">
        <v>0</v>
      </c>
      <c r="T566" s="50">
        <v>9.2829207238014693</v>
      </c>
      <c r="U566" s="50">
        <v>0</v>
      </c>
      <c r="V566" s="50">
        <v>96.64740848413318</v>
      </c>
      <c r="W566" s="50">
        <v>0</v>
      </c>
    </row>
    <row r="567" spans="1:23">
      <c r="A567" s="52" t="s">
        <v>27</v>
      </c>
      <c r="B567" s="50">
        <v>8.3095155980412088</v>
      </c>
      <c r="C567" s="50">
        <v>0</v>
      </c>
      <c r="D567" s="50">
        <v>12.714731160430876</v>
      </c>
      <c r="E567" s="50">
        <v>0</v>
      </c>
      <c r="F567" s="50">
        <v>9.0699572889390474</v>
      </c>
      <c r="G567" s="50">
        <v>0</v>
      </c>
      <c r="H567" s="50">
        <v>12.205564736580646</v>
      </c>
      <c r="I567" s="50">
        <v>0</v>
      </c>
      <c r="J567" s="50">
        <v>12.013494163300637</v>
      </c>
      <c r="K567" s="50">
        <v>0</v>
      </c>
      <c r="L567" s="50">
        <v>5.5974259430393918</v>
      </c>
      <c r="M567" s="50">
        <v>0</v>
      </c>
      <c r="N567" s="50">
        <v>6.1034627354961613</v>
      </c>
      <c r="O567" s="50">
        <v>0</v>
      </c>
      <c r="P567" s="50">
        <v>16.915629117913529</v>
      </c>
      <c r="Q567" s="50">
        <v>0</v>
      </c>
      <c r="R567" s="50">
        <v>29.300783559727037</v>
      </c>
      <c r="S567" s="50">
        <v>0</v>
      </c>
      <c r="T567" s="50">
        <v>43.935155183823568</v>
      </c>
      <c r="U567" s="50">
        <v>0</v>
      </c>
      <c r="V567" s="50">
        <v>225.54126187875184</v>
      </c>
      <c r="W567" s="50">
        <v>0</v>
      </c>
    </row>
    <row r="568" spans="1:23">
      <c r="A568" s="52" t="s">
        <v>28</v>
      </c>
      <c r="B568" s="50">
        <v>13.064884786173037</v>
      </c>
      <c r="C568" s="50">
        <v>0</v>
      </c>
      <c r="D568" s="50">
        <v>16.427416828492508</v>
      </c>
      <c r="E568" s="50">
        <v>0</v>
      </c>
      <c r="F568" s="50">
        <v>17.883112984399983</v>
      </c>
      <c r="G568" s="50">
        <v>0</v>
      </c>
      <c r="H568" s="50">
        <v>22.082448639117864</v>
      </c>
      <c r="I568" s="50">
        <v>0</v>
      </c>
      <c r="J568" s="50">
        <v>13.524261371910923</v>
      </c>
      <c r="K568" s="50">
        <v>0</v>
      </c>
      <c r="L568" s="50">
        <v>12.636183633601606</v>
      </c>
      <c r="M568" s="50">
        <v>0</v>
      </c>
      <c r="N568" s="50">
        <v>12.846132635269463</v>
      </c>
      <c r="O568" s="50">
        <v>0</v>
      </c>
      <c r="P568" s="50">
        <v>20.4017467813789</v>
      </c>
      <c r="Q568" s="50">
        <v>0</v>
      </c>
      <c r="R568" s="50">
        <v>34.141113796089158</v>
      </c>
      <c r="S568" s="50">
        <v>0</v>
      </c>
      <c r="T568" s="50">
        <v>41.522136178067242</v>
      </c>
      <c r="U568" s="50">
        <v>0</v>
      </c>
      <c r="V568" s="50">
        <v>320.73948977411857</v>
      </c>
      <c r="W568" s="50">
        <v>0</v>
      </c>
    </row>
    <row r="569" spans="1:23">
      <c r="A569" s="52" t="s">
        <v>29</v>
      </c>
      <c r="B569" s="50">
        <v>4.3155433073513372</v>
      </c>
      <c r="C569" s="50">
        <v>0</v>
      </c>
      <c r="D569" s="50">
        <v>8.4120190592112554</v>
      </c>
      <c r="E569" s="50">
        <v>0</v>
      </c>
      <c r="F569" s="50">
        <v>9.0019453490785519</v>
      </c>
      <c r="G569" s="50">
        <v>0</v>
      </c>
      <c r="H569" s="50">
        <v>7.7901329096907128</v>
      </c>
      <c r="I569" s="50">
        <v>0</v>
      </c>
      <c r="J569" s="50">
        <v>5.7262324675026548</v>
      </c>
      <c r="K569" s="50">
        <v>0</v>
      </c>
      <c r="L569" s="50">
        <v>4.3832025231135123</v>
      </c>
      <c r="M569" s="50">
        <v>0</v>
      </c>
      <c r="N569" s="50">
        <v>6.3827034906183364</v>
      </c>
      <c r="O569" s="50">
        <v>0</v>
      </c>
      <c r="P569" s="50">
        <v>7.620312800189903</v>
      </c>
      <c r="Q569" s="50">
        <v>0</v>
      </c>
      <c r="R569" s="50">
        <v>18.66747409693971</v>
      </c>
      <c r="S569" s="50">
        <v>0</v>
      </c>
      <c r="T569" s="50">
        <v>16.208533675359476</v>
      </c>
      <c r="U569" s="50">
        <v>0</v>
      </c>
      <c r="V569" s="50">
        <v>133.472256315696</v>
      </c>
      <c r="W569" s="50">
        <v>0</v>
      </c>
    </row>
    <row r="570" spans="1:23">
      <c r="A570" s="52" t="s">
        <v>30</v>
      </c>
      <c r="B570" s="50">
        <v>0.9683824933721612</v>
      </c>
      <c r="C570" s="50">
        <v>0</v>
      </c>
      <c r="D570" s="50">
        <v>0.96001000717454399</v>
      </c>
      <c r="E570" s="50">
        <v>0</v>
      </c>
      <c r="F570" s="50">
        <v>1.920098100984643</v>
      </c>
      <c r="G570" s="50">
        <v>0</v>
      </c>
      <c r="H570" s="50">
        <v>3.3136569484577305</v>
      </c>
      <c r="I570" s="50">
        <v>0</v>
      </c>
      <c r="J570" s="50">
        <v>0.96462330518217265</v>
      </c>
      <c r="K570" s="50">
        <v>0</v>
      </c>
      <c r="L570" s="50">
        <v>0.96851791737455206</v>
      </c>
      <c r="M570" s="50">
        <v>0</v>
      </c>
      <c r="N570" s="50">
        <v>1.0090596528694837</v>
      </c>
      <c r="O570" s="50">
        <v>0</v>
      </c>
      <c r="P570" s="50">
        <v>1.6325171020680447</v>
      </c>
      <c r="Q570" s="50">
        <v>0</v>
      </c>
      <c r="R570" s="50">
        <v>2.4662524840547104</v>
      </c>
      <c r="S570" s="50">
        <v>0</v>
      </c>
      <c r="T570" s="50">
        <v>4.1928604772198108</v>
      </c>
      <c r="U570" s="50">
        <v>0</v>
      </c>
      <c r="V570" s="50">
        <v>28.366228743844601</v>
      </c>
      <c r="W570" s="50">
        <v>0</v>
      </c>
    </row>
    <row r="571" spans="1:23">
      <c r="A571" s="52" t="s">
        <v>31</v>
      </c>
      <c r="B571" s="50">
        <v>6.9472286453449268</v>
      </c>
      <c r="C571" s="50">
        <v>0</v>
      </c>
      <c r="D571" s="50">
        <v>7.9813532180519182</v>
      </c>
      <c r="E571" s="50">
        <v>0</v>
      </c>
      <c r="F571" s="50">
        <v>8.3881825230155815</v>
      </c>
      <c r="G571" s="50">
        <v>0</v>
      </c>
      <c r="H571" s="50">
        <v>7.1103120542341482</v>
      </c>
      <c r="I571" s="50">
        <v>0</v>
      </c>
      <c r="J571" s="50">
        <v>6.318727764318866</v>
      </c>
      <c r="K571" s="50">
        <v>0</v>
      </c>
      <c r="L571" s="50">
        <v>4.6432379969876081</v>
      </c>
      <c r="M571" s="50">
        <v>0</v>
      </c>
      <c r="N571" s="50">
        <v>6.8119435037700047</v>
      </c>
      <c r="O571" s="50">
        <v>0</v>
      </c>
      <c r="P571" s="50">
        <v>9.0471605990171007</v>
      </c>
      <c r="Q571" s="50">
        <v>0</v>
      </c>
      <c r="R571" s="50">
        <v>12.478759137865177</v>
      </c>
      <c r="S571" s="50">
        <v>0</v>
      </c>
      <c r="T571" s="50">
        <v>24.701361418981698</v>
      </c>
      <c r="U571" s="50">
        <v>0</v>
      </c>
      <c r="V571" s="50">
        <v>143.69800292328065</v>
      </c>
      <c r="W571" s="50">
        <v>0</v>
      </c>
    </row>
    <row r="572" spans="1:23">
      <c r="A572" s="52" t="s">
        <v>32</v>
      </c>
      <c r="B572" s="50">
        <v>10.223455704373178</v>
      </c>
      <c r="C572" s="50">
        <v>0</v>
      </c>
      <c r="D572" s="50">
        <v>8.2479500429601345</v>
      </c>
      <c r="E572" s="50">
        <v>0</v>
      </c>
      <c r="F572" s="50">
        <v>9.1307143888215769</v>
      </c>
      <c r="G572" s="50">
        <v>0</v>
      </c>
      <c r="H572" s="50">
        <v>15.606385381462809</v>
      </c>
      <c r="I572" s="50">
        <v>0</v>
      </c>
      <c r="J572" s="50">
        <v>13.791330470455478</v>
      </c>
      <c r="K572" s="50">
        <v>0</v>
      </c>
      <c r="L572" s="50">
        <v>6.7490176892228062</v>
      </c>
      <c r="M572" s="50">
        <v>0</v>
      </c>
      <c r="N572" s="50">
        <v>12.676594081018912</v>
      </c>
      <c r="O572" s="50">
        <v>0</v>
      </c>
      <c r="P572" s="50">
        <v>12.456404334172547</v>
      </c>
      <c r="Q572" s="50">
        <v>0</v>
      </c>
      <c r="R572" s="50">
        <v>18.762300311969817</v>
      </c>
      <c r="S572" s="50">
        <v>0</v>
      </c>
      <c r="T572" s="50">
        <v>23.488658922980356</v>
      </c>
      <c r="U572" s="50">
        <v>0</v>
      </c>
      <c r="V572" s="50">
        <v>198.44169891733156</v>
      </c>
      <c r="W572" s="50">
        <v>0</v>
      </c>
    </row>
    <row r="573" spans="1:23">
      <c r="A573" s="52" t="s">
        <v>33</v>
      </c>
      <c r="B573" s="50">
        <v>11.283492134954724</v>
      </c>
      <c r="C573" s="50">
        <v>0</v>
      </c>
      <c r="D573" s="50">
        <v>3.9867395819235636</v>
      </c>
      <c r="E573" s="50">
        <v>0</v>
      </c>
      <c r="F573" s="50">
        <v>4.4858237343224188</v>
      </c>
      <c r="G573" s="50">
        <v>0</v>
      </c>
      <c r="H573" s="50">
        <v>5.3115026405884729</v>
      </c>
      <c r="I573" s="50">
        <v>0</v>
      </c>
      <c r="J573" s="50">
        <v>2.0408426808367501</v>
      </c>
      <c r="K573" s="50">
        <v>0</v>
      </c>
      <c r="L573" s="50">
        <v>2.0915894566177551</v>
      </c>
      <c r="M573" s="50">
        <v>0</v>
      </c>
      <c r="N573" s="50">
        <v>2.3335941357684771</v>
      </c>
      <c r="O573" s="50">
        <v>0</v>
      </c>
      <c r="P573" s="50">
        <v>3.376923270447016</v>
      </c>
      <c r="Q573" s="50">
        <v>0</v>
      </c>
      <c r="R573" s="50">
        <v>8.1488266173087798</v>
      </c>
      <c r="S573" s="50">
        <v>0</v>
      </c>
      <c r="T573" s="50">
        <v>24.676335126923661</v>
      </c>
      <c r="U573" s="50">
        <v>0</v>
      </c>
      <c r="V573" s="50">
        <v>91.075744009466959</v>
      </c>
      <c r="W573" s="50">
        <v>0</v>
      </c>
    </row>
    <row r="574" spans="1:23">
      <c r="A574" s="52" t="s">
        <v>34</v>
      </c>
      <c r="B574" s="50">
        <v>8.600135359906993</v>
      </c>
      <c r="C574" s="50">
        <v>0</v>
      </c>
      <c r="D574" s="50">
        <v>5.6091925621433871</v>
      </c>
      <c r="E574" s="50">
        <v>0</v>
      </c>
      <c r="F574" s="50">
        <v>5.6658201520098563</v>
      </c>
      <c r="G574" s="50">
        <v>0</v>
      </c>
      <c r="H574" s="50">
        <v>7.4831196215255984</v>
      </c>
      <c r="I574" s="50">
        <v>0</v>
      </c>
      <c r="J574" s="50">
        <v>3.2850278161955959</v>
      </c>
      <c r="K574" s="50">
        <v>0</v>
      </c>
      <c r="L574" s="50">
        <v>2.8596785532077118</v>
      </c>
      <c r="M574" s="50">
        <v>0</v>
      </c>
      <c r="N574" s="50">
        <v>8.5224428043419564</v>
      </c>
      <c r="O574" s="50">
        <v>0</v>
      </c>
      <c r="P574" s="50">
        <v>7.297969153958884</v>
      </c>
      <c r="Q574" s="50">
        <v>0</v>
      </c>
      <c r="R574" s="50">
        <v>8.7545130347022173</v>
      </c>
      <c r="S574" s="50">
        <v>0</v>
      </c>
      <c r="T574" s="50">
        <v>12.709151576025963</v>
      </c>
      <c r="U574" s="50">
        <v>0</v>
      </c>
      <c r="V574" s="50">
        <v>100.94425245718109</v>
      </c>
      <c r="W574" s="50">
        <v>0</v>
      </c>
    </row>
    <row r="575" spans="1:23">
      <c r="A575" s="52" t="s">
        <v>35</v>
      </c>
      <c r="B575" s="50">
        <v>4.9346610619727445</v>
      </c>
      <c r="C575" s="50">
        <v>0</v>
      </c>
      <c r="D575" s="50">
        <v>5.230829327988574</v>
      </c>
      <c r="E575" s="50">
        <v>0</v>
      </c>
      <c r="F575" s="50">
        <v>3.2675574859918535</v>
      </c>
      <c r="G575" s="50">
        <v>0</v>
      </c>
      <c r="H575" s="50">
        <v>9.0684185682204284</v>
      </c>
      <c r="I575" s="50">
        <v>0</v>
      </c>
      <c r="J575" s="50">
        <v>2.8754899291798646</v>
      </c>
      <c r="K575" s="50">
        <v>0</v>
      </c>
      <c r="L575" s="50">
        <v>3.0993629319295102</v>
      </c>
      <c r="M575" s="50">
        <v>0</v>
      </c>
      <c r="N575" s="50">
        <v>2.2211022733971384</v>
      </c>
      <c r="O575" s="50">
        <v>0</v>
      </c>
      <c r="P575" s="50">
        <v>6.7833143066001478</v>
      </c>
      <c r="Q575" s="50">
        <v>0</v>
      </c>
      <c r="R575" s="50">
        <v>8.489398360389405</v>
      </c>
      <c r="S575" s="50">
        <v>0</v>
      </c>
      <c r="T575" s="50">
        <v>25.721138089075065</v>
      </c>
      <c r="U575" s="50">
        <v>0</v>
      </c>
      <c r="V575" s="50">
        <v>91.946200057844237</v>
      </c>
      <c r="W575" s="50">
        <v>0</v>
      </c>
    </row>
    <row r="576" spans="1:23">
      <c r="A576" s="52" t="s">
        <v>36</v>
      </c>
      <c r="B576" s="50">
        <v>5.5648468923233603</v>
      </c>
      <c r="C576" s="50">
        <v>0</v>
      </c>
      <c r="D576" s="50">
        <v>4.2329918493693688</v>
      </c>
      <c r="E576" s="50">
        <v>0</v>
      </c>
      <c r="F576" s="50">
        <v>11.208159332574411</v>
      </c>
      <c r="G576" s="50">
        <v>0</v>
      </c>
      <c r="H576" s="50">
        <v>19.81527985259191</v>
      </c>
      <c r="I576" s="50">
        <v>0</v>
      </c>
      <c r="J576" s="50">
        <v>1.9554674879372032</v>
      </c>
      <c r="K576" s="50">
        <v>0</v>
      </c>
      <c r="L576" s="50">
        <v>2.22235696727099</v>
      </c>
      <c r="M576" s="50">
        <v>0</v>
      </c>
      <c r="N576" s="50">
        <v>4.3283669674929275</v>
      </c>
      <c r="O576" s="50">
        <v>0</v>
      </c>
      <c r="P576" s="50">
        <v>4.7449511867307255</v>
      </c>
      <c r="Q576" s="50">
        <v>0</v>
      </c>
      <c r="R576" s="50">
        <v>8.3500345531908255</v>
      </c>
      <c r="S576" s="50">
        <v>0</v>
      </c>
      <c r="T576" s="50">
        <v>18.013938901001453</v>
      </c>
      <c r="U576" s="50">
        <v>0</v>
      </c>
      <c r="V576" s="50">
        <v>108.21316002511618</v>
      </c>
      <c r="W576" s="50">
        <v>0</v>
      </c>
    </row>
    <row r="577" spans="1:23">
      <c r="A577" s="52" t="s">
        <v>37</v>
      </c>
      <c r="B577" s="50">
        <v>7.0658650867691977</v>
      </c>
      <c r="C577" s="50">
        <v>0</v>
      </c>
      <c r="D577" s="50">
        <v>3.9052725928418415</v>
      </c>
      <c r="E577" s="50">
        <v>0</v>
      </c>
      <c r="F577" s="50">
        <v>4.4707705337671753</v>
      </c>
      <c r="G577" s="50">
        <v>0</v>
      </c>
      <c r="H577" s="50">
        <v>6.8273038100741559</v>
      </c>
      <c r="I577" s="50">
        <v>0</v>
      </c>
      <c r="J577" s="50">
        <v>6.8186114323135429</v>
      </c>
      <c r="K577" s="50">
        <v>0</v>
      </c>
      <c r="L577" s="50">
        <v>2.1960173896056259</v>
      </c>
      <c r="M577" s="50">
        <v>0</v>
      </c>
      <c r="N577" s="50">
        <v>3.9897903562762185</v>
      </c>
      <c r="O577" s="50">
        <v>0</v>
      </c>
      <c r="P577" s="50">
        <v>4.7970238873564259</v>
      </c>
      <c r="Q577" s="50">
        <v>0</v>
      </c>
      <c r="R577" s="50">
        <v>5.9131894435618078</v>
      </c>
      <c r="S577" s="50">
        <v>0</v>
      </c>
      <c r="T577" s="50">
        <v>9.2971439896178563</v>
      </c>
      <c r="U577" s="50">
        <v>0</v>
      </c>
      <c r="V577" s="50">
        <v>76.759372564228087</v>
      </c>
      <c r="W577" s="50">
        <v>0</v>
      </c>
    </row>
    <row r="578" spans="1:23">
      <c r="A578" s="52" t="s">
        <v>38</v>
      </c>
      <c r="B578" s="50">
        <v>1.9826566100567402</v>
      </c>
      <c r="C578" s="50">
        <v>0</v>
      </c>
      <c r="D578" s="50">
        <v>4.5937582091885885</v>
      </c>
      <c r="E578" s="50">
        <v>0</v>
      </c>
      <c r="F578" s="50">
        <v>1.2616178475822493</v>
      </c>
      <c r="G578" s="50">
        <v>0</v>
      </c>
      <c r="H578" s="50">
        <v>6.6596353941701487</v>
      </c>
      <c r="I578" s="50">
        <v>0</v>
      </c>
      <c r="J578" s="50">
        <v>1.202338519328862</v>
      </c>
      <c r="K578" s="50">
        <v>0</v>
      </c>
      <c r="L578" s="50">
        <v>1.7495413412249587</v>
      </c>
      <c r="M578" s="50">
        <v>0</v>
      </c>
      <c r="N578" s="50">
        <v>2.179480118253069</v>
      </c>
      <c r="O578" s="50">
        <v>0</v>
      </c>
      <c r="P578" s="50">
        <v>2.6847035541129398</v>
      </c>
      <c r="Q578" s="50">
        <v>0</v>
      </c>
      <c r="R578" s="50">
        <v>4.9610038815688915</v>
      </c>
      <c r="S578" s="50">
        <v>0</v>
      </c>
      <c r="T578" s="50">
        <v>4.829540061075333</v>
      </c>
      <c r="U578" s="50">
        <v>0</v>
      </c>
      <c r="V578" s="50">
        <v>45.64306024502995</v>
      </c>
      <c r="W578" s="50">
        <v>0</v>
      </c>
    </row>
    <row r="579" spans="1:23">
      <c r="A579" s="52" t="s">
        <v>39</v>
      </c>
      <c r="B579" s="50">
        <v>2.2619265522267216</v>
      </c>
      <c r="C579" s="50">
        <v>0</v>
      </c>
      <c r="D579" s="50">
        <v>1.418582704767253</v>
      </c>
      <c r="E579" s="50">
        <v>0</v>
      </c>
      <c r="F579" s="50">
        <v>1.4102622827135489</v>
      </c>
      <c r="G579" s="50">
        <v>0</v>
      </c>
      <c r="H579" s="50">
        <v>1.9701295522428257</v>
      </c>
      <c r="I579" s="50">
        <v>0</v>
      </c>
      <c r="J579" s="50">
        <v>1.2566822380944815</v>
      </c>
      <c r="K579" s="50">
        <v>0</v>
      </c>
      <c r="L579" s="50">
        <v>1.2566822380944815</v>
      </c>
      <c r="M579" s="50">
        <v>0</v>
      </c>
      <c r="N579" s="50">
        <v>1.418582704767253</v>
      </c>
      <c r="O579" s="50">
        <v>0</v>
      </c>
      <c r="P579" s="50">
        <v>2.0721953133555768</v>
      </c>
      <c r="Q579" s="50">
        <v>0</v>
      </c>
      <c r="R579" s="50">
        <v>1.2772236827701686</v>
      </c>
      <c r="S579" s="50">
        <v>0</v>
      </c>
      <c r="T579" s="50">
        <v>1.6014742974100333</v>
      </c>
      <c r="U579" s="50">
        <v>0</v>
      </c>
      <c r="V579" s="50">
        <v>29.443055913636133</v>
      </c>
      <c r="W579" s="50">
        <v>0</v>
      </c>
    </row>
    <row r="580" spans="1:23">
      <c r="A580" s="52" t="s">
        <v>40</v>
      </c>
      <c r="B580" s="50">
        <v>4.8155895667712407</v>
      </c>
      <c r="C580" s="50">
        <v>0</v>
      </c>
      <c r="D580" s="50">
        <v>4.8938639420888563</v>
      </c>
      <c r="E580" s="50">
        <v>0</v>
      </c>
      <c r="F580" s="50">
        <v>5.8094976819384874</v>
      </c>
      <c r="G580" s="50">
        <v>0</v>
      </c>
      <c r="H580" s="50">
        <v>7.0423915652227631</v>
      </c>
      <c r="I580" s="50">
        <v>0</v>
      </c>
      <c r="J580" s="50">
        <v>3.7003553145554036</v>
      </c>
      <c r="K580" s="50">
        <v>0</v>
      </c>
      <c r="L580" s="50">
        <v>3.7339306201037905</v>
      </c>
      <c r="M580" s="50">
        <v>0</v>
      </c>
      <c r="N580" s="50">
        <v>6.8736788520716097</v>
      </c>
      <c r="O580" s="50">
        <v>0</v>
      </c>
      <c r="P580" s="50">
        <v>9.2799342550954762</v>
      </c>
      <c r="Q580" s="50">
        <v>0</v>
      </c>
      <c r="R580" s="50">
        <v>9.469941155940333</v>
      </c>
      <c r="S580" s="50">
        <v>0</v>
      </c>
      <c r="T580" s="50">
        <v>14.890680967187118</v>
      </c>
      <c r="U580" s="50">
        <v>0</v>
      </c>
      <c r="V580" s="50">
        <v>108.38348985875041</v>
      </c>
      <c r="W580" s="50">
        <v>0</v>
      </c>
    </row>
    <row r="581" spans="1:23">
      <c r="A581" s="52" t="s">
        <v>41</v>
      </c>
      <c r="B581" s="50">
        <v>3.2969391125743757</v>
      </c>
      <c r="C581" s="50">
        <v>0</v>
      </c>
      <c r="D581" s="50">
        <v>15.447949644710002</v>
      </c>
      <c r="E581" s="50">
        <v>0</v>
      </c>
      <c r="F581" s="50">
        <v>8.3892566026681372</v>
      </c>
      <c r="G581" s="50">
        <v>0</v>
      </c>
      <c r="H581" s="50">
        <v>9.8091591565481551</v>
      </c>
      <c r="I581" s="50">
        <v>0</v>
      </c>
      <c r="J581" s="50">
        <v>3.2309755435414513</v>
      </c>
      <c r="K581" s="50">
        <v>0</v>
      </c>
      <c r="L581" s="50">
        <v>2.80733749320523</v>
      </c>
      <c r="M581" s="50">
        <v>0</v>
      </c>
      <c r="N581" s="50">
        <v>2.7599646373030464</v>
      </c>
      <c r="O581" s="50">
        <v>0</v>
      </c>
      <c r="P581" s="50">
        <v>3.3081161166291082</v>
      </c>
      <c r="Q581" s="50">
        <v>0</v>
      </c>
      <c r="R581" s="50">
        <v>36.121188823625062</v>
      </c>
      <c r="S581" s="50">
        <v>0</v>
      </c>
      <c r="T581" s="50">
        <v>13.816517053552765</v>
      </c>
      <c r="U581" s="50">
        <v>0</v>
      </c>
      <c r="V581" s="50">
        <v>129.23857113584768</v>
      </c>
      <c r="W581" s="50">
        <v>0</v>
      </c>
    </row>
    <row r="582" spans="1:23">
      <c r="A582" s="52" t="s">
        <v>42</v>
      </c>
      <c r="B582" s="50">
        <v>2.3743375149735781</v>
      </c>
      <c r="C582" s="50">
        <v>0</v>
      </c>
      <c r="D582" s="50">
        <v>2.7201687594098121</v>
      </c>
      <c r="E582" s="50">
        <v>0</v>
      </c>
      <c r="F582" s="50">
        <v>4.0408769556206181</v>
      </c>
      <c r="G582" s="50">
        <v>0</v>
      </c>
      <c r="H582" s="50">
        <v>2.5784524302334719</v>
      </c>
      <c r="I582" s="50">
        <v>0</v>
      </c>
      <c r="J582" s="50">
        <v>1.5858046653586346</v>
      </c>
      <c r="K582" s="50">
        <v>0</v>
      </c>
      <c r="L582" s="50">
        <v>2.038022334427303</v>
      </c>
      <c r="M582" s="50">
        <v>0</v>
      </c>
      <c r="N582" s="50">
        <v>1.5998106918302144</v>
      </c>
      <c r="O582" s="50">
        <v>0</v>
      </c>
      <c r="P582" s="50">
        <v>2.8897074775758718</v>
      </c>
      <c r="Q582" s="50">
        <v>0</v>
      </c>
      <c r="R582" s="50">
        <v>2.5655812102596949</v>
      </c>
      <c r="S582" s="50">
        <v>0</v>
      </c>
      <c r="T582" s="50">
        <v>4.1810763938346023</v>
      </c>
      <c r="U582" s="50">
        <v>0</v>
      </c>
      <c r="V582" s="50">
        <v>42.885751941658391</v>
      </c>
      <c r="W582" s="50">
        <v>0</v>
      </c>
    </row>
    <row r="583" spans="1:23">
      <c r="A583" s="52" t="s">
        <v>43</v>
      </c>
      <c r="B583" s="50">
        <v>6.3783012420424132</v>
      </c>
      <c r="C583" s="50">
        <v>0</v>
      </c>
      <c r="D583" s="50">
        <v>7.6795721646336945</v>
      </c>
      <c r="E583" s="50">
        <v>0</v>
      </c>
      <c r="F583" s="50">
        <v>6.2882549960016139</v>
      </c>
      <c r="G583" s="50">
        <v>0</v>
      </c>
      <c r="H583" s="50">
        <v>10.7658898609887</v>
      </c>
      <c r="I583" s="50">
        <v>0</v>
      </c>
      <c r="J583" s="50">
        <v>3.8683780084280603</v>
      </c>
      <c r="K583" s="50">
        <v>0</v>
      </c>
      <c r="L583" s="50">
        <v>3.1522577144080839</v>
      </c>
      <c r="M583" s="50">
        <v>0</v>
      </c>
      <c r="N583" s="50">
        <v>3.6923986614487405</v>
      </c>
      <c r="O583" s="50">
        <v>0</v>
      </c>
      <c r="P583" s="50">
        <v>11.192983991410435</v>
      </c>
      <c r="Q583" s="50">
        <v>0</v>
      </c>
      <c r="R583" s="50">
        <v>11.858254397698978</v>
      </c>
      <c r="S583" s="50">
        <v>0</v>
      </c>
      <c r="T583" s="50">
        <v>34.058750512251798</v>
      </c>
      <c r="U583" s="50">
        <v>0</v>
      </c>
      <c r="V583" s="50">
        <v>131.64451493264758</v>
      </c>
      <c r="W583" s="50">
        <v>0</v>
      </c>
    </row>
    <row r="584" spans="1:23">
      <c r="A584" s="52" t="s">
        <v>44</v>
      </c>
      <c r="B584" s="50">
        <v>1.9045373594862951</v>
      </c>
      <c r="C584" s="50">
        <v>0</v>
      </c>
      <c r="D584" s="50">
        <v>2.3023195411670203</v>
      </c>
      <c r="E584" s="50">
        <v>0</v>
      </c>
      <c r="F584" s="50">
        <v>3.3076485595270979</v>
      </c>
      <c r="G584" s="50">
        <v>0</v>
      </c>
      <c r="H584" s="50">
        <v>4.5218446897379785</v>
      </c>
      <c r="I584" s="50">
        <v>0</v>
      </c>
      <c r="J584" s="50">
        <v>1.7727114582204977</v>
      </c>
      <c r="K584" s="50">
        <v>0</v>
      </c>
      <c r="L584" s="50">
        <v>1.5632942082955845</v>
      </c>
      <c r="M584" s="50">
        <v>0</v>
      </c>
      <c r="N584" s="50">
        <v>4.5216048981640951</v>
      </c>
      <c r="O584" s="50">
        <v>0</v>
      </c>
      <c r="P584" s="50">
        <v>5.9416097500174523</v>
      </c>
      <c r="Q584" s="50">
        <v>0</v>
      </c>
      <c r="R584" s="50">
        <v>7.5902796401704142</v>
      </c>
      <c r="S584" s="50">
        <v>0</v>
      </c>
      <c r="T584" s="50">
        <v>9.1854794710257988</v>
      </c>
      <c r="U584" s="50">
        <v>0</v>
      </c>
      <c r="V584" s="50">
        <v>61.253752155497374</v>
      </c>
      <c r="W584" s="50">
        <v>0</v>
      </c>
    </row>
    <row r="585" spans="1:23">
      <c r="A585" s="52" t="s">
        <v>45</v>
      </c>
      <c r="B585" s="50">
        <v>1.4798994407716457</v>
      </c>
      <c r="C585" s="50">
        <v>0</v>
      </c>
      <c r="D585" s="50">
        <v>2.6099883964517319</v>
      </c>
      <c r="E585" s="50">
        <v>0</v>
      </c>
      <c r="F585" s="50">
        <v>4.6468654106887906</v>
      </c>
      <c r="G585" s="50">
        <v>0</v>
      </c>
      <c r="H585" s="50">
        <v>5.3528503687216249</v>
      </c>
      <c r="I585" s="50">
        <v>0</v>
      </c>
      <c r="J585" s="50">
        <v>1.8419171891881516</v>
      </c>
      <c r="K585" s="50">
        <v>0</v>
      </c>
      <c r="L585" s="50">
        <v>1.6101326063995123</v>
      </c>
      <c r="M585" s="50">
        <v>0</v>
      </c>
      <c r="N585" s="50">
        <v>2.7304481202616242</v>
      </c>
      <c r="O585" s="50">
        <v>0</v>
      </c>
      <c r="P585" s="50">
        <v>4.4294139593159434</v>
      </c>
      <c r="Q585" s="50">
        <v>0</v>
      </c>
      <c r="R585" s="50">
        <v>6.3621903381639209</v>
      </c>
      <c r="S585" s="50">
        <v>0</v>
      </c>
      <c r="T585" s="50">
        <v>10.470874226820051</v>
      </c>
      <c r="U585" s="50">
        <v>0</v>
      </c>
      <c r="V585" s="50">
        <v>56.804299644221082</v>
      </c>
      <c r="W585" s="50">
        <v>0</v>
      </c>
    </row>
    <row r="586" spans="1:23">
      <c r="A586" s="52" t="s">
        <v>46</v>
      </c>
      <c r="B586" s="50">
        <v>10.732502111180587</v>
      </c>
      <c r="C586" s="50">
        <v>0</v>
      </c>
      <c r="D586" s="50">
        <v>14.317695414160827</v>
      </c>
      <c r="E586" s="50">
        <v>0</v>
      </c>
      <c r="F586" s="50">
        <v>19.146223271632497</v>
      </c>
      <c r="G586" s="50">
        <v>0</v>
      </c>
      <c r="H586" s="50">
        <v>21.792281156599962</v>
      </c>
      <c r="I586" s="50">
        <v>0</v>
      </c>
      <c r="J586" s="50">
        <v>5.1311964152168885</v>
      </c>
      <c r="K586" s="50">
        <v>0</v>
      </c>
      <c r="L586" s="50">
        <v>4.0354937049835469</v>
      </c>
      <c r="M586" s="50">
        <v>0</v>
      </c>
      <c r="N586" s="50">
        <v>4.6456005790842063</v>
      </c>
      <c r="O586" s="50">
        <v>0</v>
      </c>
      <c r="P586" s="50">
        <v>7.5236760888271421</v>
      </c>
      <c r="Q586" s="50">
        <v>0</v>
      </c>
      <c r="R586" s="50">
        <v>26.52158020844843</v>
      </c>
      <c r="S586" s="50">
        <v>0</v>
      </c>
      <c r="T586" s="50">
        <v>30.136123556585449</v>
      </c>
      <c r="U586" s="50">
        <v>0</v>
      </c>
      <c r="V586" s="50">
        <v>206.90707319558157</v>
      </c>
      <c r="W586" s="50">
        <v>0</v>
      </c>
    </row>
    <row r="587" spans="1:23">
      <c r="A587" s="52" t="s">
        <v>47</v>
      </c>
      <c r="B587" s="50">
        <v>7.8950650477251116</v>
      </c>
      <c r="C587" s="50">
        <v>0</v>
      </c>
      <c r="D587" s="50">
        <v>8.7078569152079428</v>
      </c>
      <c r="E587" s="50">
        <v>0</v>
      </c>
      <c r="F587" s="50">
        <v>9.6149190436943162</v>
      </c>
      <c r="G587" s="50">
        <v>0</v>
      </c>
      <c r="H587" s="50">
        <v>10.233097117914337</v>
      </c>
      <c r="I587" s="50">
        <v>0</v>
      </c>
      <c r="J587" s="50">
        <v>4.1870906825018297</v>
      </c>
      <c r="K587" s="50">
        <v>0</v>
      </c>
      <c r="L587" s="50">
        <v>3.4068691639187825</v>
      </c>
      <c r="M587" s="50">
        <v>0</v>
      </c>
      <c r="N587" s="50">
        <v>6.3954471166177242</v>
      </c>
      <c r="O587" s="50">
        <v>0</v>
      </c>
      <c r="P587" s="50">
        <v>10.079387798846478</v>
      </c>
      <c r="Q587" s="50">
        <v>0</v>
      </c>
      <c r="R587" s="50">
        <v>12.152302406274634</v>
      </c>
      <c r="S587" s="50">
        <v>0</v>
      </c>
      <c r="T587" s="50">
        <v>21.208049129284635</v>
      </c>
      <c r="U587" s="50">
        <v>0</v>
      </c>
      <c r="V587" s="50">
        <v>129.7255830913804</v>
      </c>
      <c r="W587" s="50">
        <v>0</v>
      </c>
    </row>
    <row r="588" spans="1:23">
      <c r="A588" s="52" t="s">
        <v>48</v>
      </c>
      <c r="B588" s="50">
        <v>5.1481944415791521</v>
      </c>
      <c r="C588" s="50">
        <v>0</v>
      </c>
      <c r="D588" s="50">
        <v>3.5476315816655584</v>
      </c>
      <c r="E588" s="50">
        <v>0</v>
      </c>
      <c r="F588" s="50">
        <v>21.29451975053831</v>
      </c>
      <c r="G588" s="50">
        <v>0</v>
      </c>
      <c r="H588" s="50">
        <v>33.354422785234085</v>
      </c>
      <c r="I588" s="50">
        <v>0</v>
      </c>
      <c r="J588" s="50">
        <v>2.5873844099244745</v>
      </c>
      <c r="K588" s="50">
        <v>0</v>
      </c>
      <c r="L588" s="50">
        <v>3.1524031518407472</v>
      </c>
      <c r="M588" s="50">
        <v>0</v>
      </c>
      <c r="N588" s="50">
        <v>4.0830906644606033</v>
      </c>
      <c r="O588" s="50">
        <v>0</v>
      </c>
      <c r="P588" s="50">
        <v>21.280164350094616</v>
      </c>
      <c r="Q588" s="50">
        <v>0</v>
      </c>
      <c r="R588" s="50">
        <v>14.686966173043679</v>
      </c>
      <c r="S588" s="50">
        <v>0</v>
      </c>
      <c r="T588" s="50">
        <v>27.542150769021411</v>
      </c>
      <c r="U588" s="50">
        <v>0</v>
      </c>
      <c r="V588" s="50">
        <v>160.29180198373055</v>
      </c>
      <c r="W588" s="50">
        <v>0</v>
      </c>
    </row>
    <row r="589" spans="1:23">
      <c r="A589" s="52" t="s">
        <v>49</v>
      </c>
      <c r="B589" s="50">
        <v>9.5652410050482395</v>
      </c>
      <c r="C589" s="50">
        <v>0</v>
      </c>
      <c r="D589" s="50">
        <v>4.9938524789297531</v>
      </c>
      <c r="E589" s="50">
        <v>0</v>
      </c>
      <c r="F589" s="50">
        <v>6.9351613498963198</v>
      </c>
      <c r="G589" s="50">
        <v>0</v>
      </c>
      <c r="H589" s="50">
        <v>13.474074944528994</v>
      </c>
      <c r="I589" s="50">
        <v>0</v>
      </c>
      <c r="J589" s="50">
        <v>4.2812577774369807</v>
      </c>
      <c r="K589" s="50">
        <v>0</v>
      </c>
      <c r="L589" s="50">
        <v>1.997203106539414</v>
      </c>
      <c r="M589" s="50">
        <v>0</v>
      </c>
      <c r="N589" s="50">
        <v>2.2176838556324512</v>
      </c>
      <c r="O589" s="50">
        <v>0</v>
      </c>
      <c r="P589" s="50">
        <v>6.2585140668166037</v>
      </c>
      <c r="Q589" s="50">
        <v>0</v>
      </c>
      <c r="R589" s="50">
        <v>22.668589505441247</v>
      </c>
      <c r="S589" s="50">
        <v>0</v>
      </c>
      <c r="T589" s="50">
        <v>22.610805191153041</v>
      </c>
      <c r="U589" s="50">
        <v>0</v>
      </c>
      <c r="V589" s="50">
        <v>119.30948673105743</v>
      </c>
      <c r="W589" s="50">
        <v>0</v>
      </c>
    </row>
    <row r="590" spans="1:23">
      <c r="A590" s="52" t="s">
        <v>50</v>
      </c>
      <c r="B590" s="50">
        <v>8.0723370336392133</v>
      </c>
      <c r="C590" s="50">
        <v>0</v>
      </c>
      <c r="D590" s="50">
        <v>8.8496729348482592</v>
      </c>
      <c r="E590" s="50">
        <v>0</v>
      </c>
      <c r="F590" s="50">
        <v>6.7546286653185232</v>
      </c>
      <c r="G590" s="50">
        <v>0</v>
      </c>
      <c r="H590" s="50">
        <v>17.050377918176999</v>
      </c>
      <c r="I590" s="50">
        <v>0</v>
      </c>
      <c r="J590" s="50">
        <v>5.2996872901915557</v>
      </c>
      <c r="K590" s="50">
        <v>0</v>
      </c>
      <c r="L590" s="50">
        <v>4.2400927631857224</v>
      </c>
      <c r="M590" s="50">
        <v>0</v>
      </c>
      <c r="N590" s="50">
        <v>4.9001574086182096</v>
      </c>
      <c r="O590" s="50">
        <v>0</v>
      </c>
      <c r="P590" s="50">
        <v>10.751180001572809</v>
      </c>
      <c r="Q590" s="50">
        <v>0</v>
      </c>
      <c r="R590" s="50">
        <v>10.895525913328514</v>
      </c>
      <c r="S590" s="50">
        <v>0</v>
      </c>
      <c r="T590" s="50">
        <v>15.133517164302985</v>
      </c>
      <c r="U590" s="50">
        <v>0</v>
      </c>
      <c r="V590" s="50">
        <v>147.16440876977987</v>
      </c>
      <c r="W590" s="50">
        <v>0</v>
      </c>
    </row>
    <row r="591" spans="1:23">
      <c r="A591" s="52" t="s">
        <v>51</v>
      </c>
      <c r="B591" s="50">
        <v>0</v>
      </c>
      <c r="C591" s="50">
        <v>0</v>
      </c>
      <c r="D591" s="50">
        <v>0</v>
      </c>
      <c r="E591" s="50">
        <v>0</v>
      </c>
      <c r="F591" s="50">
        <v>0</v>
      </c>
      <c r="G591" s="50">
        <v>0</v>
      </c>
      <c r="H591" s="50">
        <v>0</v>
      </c>
      <c r="I591" s="50">
        <v>0</v>
      </c>
      <c r="J591" s="50">
        <v>0</v>
      </c>
      <c r="K591" s="50">
        <v>0</v>
      </c>
      <c r="L591" s="50">
        <v>0</v>
      </c>
      <c r="M591" s="50">
        <v>0</v>
      </c>
      <c r="N591" s="50">
        <v>0</v>
      </c>
      <c r="O591" s="50">
        <v>0</v>
      </c>
      <c r="P591" s="50">
        <v>0</v>
      </c>
      <c r="Q591" s="50">
        <v>0</v>
      </c>
      <c r="R591" s="50">
        <v>0</v>
      </c>
      <c r="S591" s="50">
        <v>0</v>
      </c>
      <c r="T591" s="50">
        <v>0</v>
      </c>
      <c r="U591" s="50">
        <v>0</v>
      </c>
      <c r="V591" s="50">
        <v>0</v>
      </c>
      <c r="W591" s="50">
        <v>0</v>
      </c>
    </row>
    <row r="592" spans="1:23">
      <c r="A592" s="52"/>
      <c r="B592" s="51">
        <v>152.51099290243545</v>
      </c>
      <c r="C592" s="51">
        <v>0</v>
      </c>
      <c r="D592" s="51">
        <v>167.02254023493796</v>
      </c>
      <c r="E592" s="51">
        <v>0</v>
      </c>
      <c r="F592" s="51">
        <v>189.47730630945898</v>
      </c>
      <c r="G592" s="51">
        <v>0</v>
      </c>
      <c r="H592" s="51">
        <v>276.90428339483259</v>
      </c>
      <c r="I592" s="51">
        <v>0</v>
      </c>
      <c r="J592" s="51">
        <v>115.34549270631419</v>
      </c>
      <c r="K592" s="51">
        <v>0</v>
      </c>
      <c r="L592" s="51">
        <v>86.653547520103842</v>
      </c>
      <c r="M592" s="51">
        <v>0</v>
      </c>
      <c r="N592" s="51">
        <v>120.63161099666624</v>
      </c>
      <c r="O592" s="51">
        <v>0</v>
      </c>
      <c r="P592" s="51">
        <v>203.86272078558349</v>
      </c>
      <c r="Q592" s="51">
        <v>0</v>
      </c>
      <c r="R592" s="51">
        <v>330.76575667058654</v>
      </c>
      <c r="S592" s="51">
        <v>0</v>
      </c>
      <c r="T592" s="51">
        <v>470.82170575694744</v>
      </c>
      <c r="U592" s="51">
        <v>0</v>
      </c>
      <c r="V592" s="51">
        <v>3016.7689765034379</v>
      </c>
      <c r="W592" s="51">
        <v>0</v>
      </c>
    </row>
  </sheetData>
  <mergeCells count="193">
    <mergeCell ref="L563:M563"/>
    <mergeCell ref="N563:O563"/>
    <mergeCell ref="P563:Q563"/>
    <mergeCell ref="R563:S563"/>
    <mergeCell ref="T563:U563"/>
    <mergeCell ref="V563:W563"/>
    <mergeCell ref="L531:M531"/>
    <mergeCell ref="N531:O531"/>
    <mergeCell ref="R531:S531"/>
    <mergeCell ref="T531:U531"/>
    <mergeCell ref="A562:I562"/>
    <mergeCell ref="B563:C563"/>
    <mergeCell ref="D563:E563"/>
    <mergeCell ref="F563:G563"/>
    <mergeCell ref="H563:I563"/>
    <mergeCell ref="J563:K563"/>
    <mergeCell ref="B531:C531"/>
    <mergeCell ref="D531:E531"/>
    <mergeCell ref="F531:G531"/>
    <mergeCell ref="H531:I531"/>
    <mergeCell ref="J531:K531"/>
    <mergeCell ref="L497:M497"/>
    <mergeCell ref="N497:O497"/>
    <mergeCell ref="P497:Q497"/>
    <mergeCell ref="R497:S497"/>
    <mergeCell ref="T497:U497"/>
    <mergeCell ref="V497:W497"/>
    <mergeCell ref="L465:M465"/>
    <mergeCell ref="N465:O465"/>
    <mergeCell ref="R465:S465"/>
    <mergeCell ref="T465:U465"/>
    <mergeCell ref="A496:I496"/>
    <mergeCell ref="B497:C497"/>
    <mergeCell ref="D497:E497"/>
    <mergeCell ref="F497:G497"/>
    <mergeCell ref="H497:I497"/>
    <mergeCell ref="J497:K497"/>
    <mergeCell ref="B465:C465"/>
    <mergeCell ref="D465:E465"/>
    <mergeCell ref="F465:G465"/>
    <mergeCell ref="H465:I465"/>
    <mergeCell ref="J465:K465"/>
    <mergeCell ref="L431:M431"/>
    <mergeCell ref="N431:O431"/>
    <mergeCell ref="P431:Q431"/>
    <mergeCell ref="R431:S431"/>
    <mergeCell ref="T431:U431"/>
    <mergeCell ref="V431:W431"/>
    <mergeCell ref="L399:M399"/>
    <mergeCell ref="N399:O399"/>
    <mergeCell ref="R399:S399"/>
    <mergeCell ref="T399:U399"/>
    <mergeCell ref="A430:I430"/>
    <mergeCell ref="B431:C431"/>
    <mergeCell ref="D431:E431"/>
    <mergeCell ref="F431:G431"/>
    <mergeCell ref="H431:I431"/>
    <mergeCell ref="J431:K431"/>
    <mergeCell ref="B399:C399"/>
    <mergeCell ref="D399:E399"/>
    <mergeCell ref="F399:G399"/>
    <mergeCell ref="H399:I399"/>
    <mergeCell ref="J399:K399"/>
    <mergeCell ref="L365:M365"/>
    <mergeCell ref="N365:O365"/>
    <mergeCell ref="P365:Q365"/>
    <mergeCell ref="R365:S365"/>
    <mergeCell ref="T365:U365"/>
    <mergeCell ref="V365:W365"/>
    <mergeCell ref="L333:M333"/>
    <mergeCell ref="N333:O333"/>
    <mergeCell ref="R333:S333"/>
    <mergeCell ref="T333:U333"/>
    <mergeCell ref="A364:I364"/>
    <mergeCell ref="B365:C365"/>
    <mergeCell ref="D365:E365"/>
    <mergeCell ref="F365:G365"/>
    <mergeCell ref="H365:I365"/>
    <mergeCell ref="J365:K365"/>
    <mergeCell ref="B333:C333"/>
    <mergeCell ref="D333:E333"/>
    <mergeCell ref="F333:G333"/>
    <mergeCell ref="H333:I333"/>
    <mergeCell ref="J333:K333"/>
    <mergeCell ref="L299:M299"/>
    <mergeCell ref="N299:O299"/>
    <mergeCell ref="P299:Q299"/>
    <mergeCell ref="R299:S299"/>
    <mergeCell ref="T299:U299"/>
    <mergeCell ref="V299:W299"/>
    <mergeCell ref="L267:M267"/>
    <mergeCell ref="N267:O267"/>
    <mergeCell ref="R267:S267"/>
    <mergeCell ref="T267:U267"/>
    <mergeCell ref="A298:I298"/>
    <mergeCell ref="B299:C299"/>
    <mergeCell ref="D299:E299"/>
    <mergeCell ref="F299:G299"/>
    <mergeCell ref="H299:I299"/>
    <mergeCell ref="J299:K299"/>
    <mergeCell ref="B267:C267"/>
    <mergeCell ref="D267:E267"/>
    <mergeCell ref="F267:G267"/>
    <mergeCell ref="H267:I267"/>
    <mergeCell ref="J267:K267"/>
    <mergeCell ref="L233:M233"/>
    <mergeCell ref="N233:O233"/>
    <mergeCell ref="P233:Q233"/>
    <mergeCell ref="R233:S233"/>
    <mergeCell ref="T233:U233"/>
    <mergeCell ref="V233:W233"/>
    <mergeCell ref="L201:M201"/>
    <mergeCell ref="N201:O201"/>
    <mergeCell ref="R201:S201"/>
    <mergeCell ref="T201:U201"/>
    <mergeCell ref="A232:I232"/>
    <mergeCell ref="B233:C233"/>
    <mergeCell ref="D233:E233"/>
    <mergeCell ref="F233:G233"/>
    <mergeCell ref="H233:I233"/>
    <mergeCell ref="J233:K233"/>
    <mergeCell ref="A199:I199"/>
    <mergeCell ref="B201:C201"/>
    <mergeCell ref="D201:E201"/>
    <mergeCell ref="F201:G201"/>
    <mergeCell ref="H201:I201"/>
    <mergeCell ref="J201:K201"/>
    <mergeCell ref="L167:M167"/>
    <mergeCell ref="N167:O167"/>
    <mergeCell ref="P167:Q167"/>
    <mergeCell ref="R167:S167"/>
    <mergeCell ref="T167:U167"/>
    <mergeCell ref="V167:W167"/>
    <mergeCell ref="L135:M135"/>
    <mergeCell ref="N135:O135"/>
    <mergeCell ref="R135:S135"/>
    <mergeCell ref="T135:U135"/>
    <mergeCell ref="A166:I166"/>
    <mergeCell ref="B167:C167"/>
    <mergeCell ref="D167:E167"/>
    <mergeCell ref="F167:G167"/>
    <mergeCell ref="H167:I167"/>
    <mergeCell ref="J167:K167"/>
    <mergeCell ref="A133:I133"/>
    <mergeCell ref="B135:C135"/>
    <mergeCell ref="D135:E135"/>
    <mergeCell ref="F135:G135"/>
    <mergeCell ref="H135:I135"/>
    <mergeCell ref="J135:K135"/>
    <mergeCell ref="L101:M101"/>
    <mergeCell ref="N101:O101"/>
    <mergeCell ref="P101:Q101"/>
    <mergeCell ref="R101:S101"/>
    <mergeCell ref="T101:U101"/>
    <mergeCell ref="V101:W101"/>
    <mergeCell ref="L69:M69"/>
    <mergeCell ref="N69:O69"/>
    <mergeCell ref="R69:S69"/>
    <mergeCell ref="T69:U69"/>
    <mergeCell ref="A100:I100"/>
    <mergeCell ref="B101:C101"/>
    <mergeCell ref="D101:E101"/>
    <mergeCell ref="F101:G101"/>
    <mergeCell ref="H101:I101"/>
    <mergeCell ref="J101:K101"/>
    <mergeCell ref="A67:I67"/>
    <mergeCell ref="B69:C69"/>
    <mergeCell ref="D69:E69"/>
    <mergeCell ref="F69:G69"/>
    <mergeCell ref="H69:I69"/>
    <mergeCell ref="J69:K69"/>
    <mergeCell ref="L35:M35"/>
    <mergeCell ref="N35:O35"/>
    <mergeCell ref="P35:Q35"/>
    <mergeCell ref="R35:S35"/>
    <mergeCell ref="T35:U35"/>
    <mergeCell ref="V35:W35"/>
    <mergeCell ref="L3:M3"/>
    <mergeCell ref="N3:O3"/>
    <mergeCell ref="R3:S3"/>
    <mergeCell ref="T3:U3"/>
    <mergeCell ref="A34:I34"/>
    <mergeCell ref="B35:C35"/>
    <mergeCell ref="D35:E35"/>
    <mergeCell ref="F35:G35"/>
    <mergeCell ref="H35:I35"/>
    <mergeCell ref="J35:K35"/>
    <mergeCell ref="A1:I1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6:L15"/>
  <sheetViews>
    <sheetView workbookViewId="0">
      <selection activeCell="P29" sqref="P29"/>
    </sheetView>
  </sheetViews>
  <sheetFormatPr defaultRowHeight="12.75"/>
  <cols>
    <col min="3" max="3" width="18.140625" customWidth="1"/>
  </cols>
  <sheetData>
    <row r="6" spans="3:12">
      <c r="H6" t="s">
        <v>53</v>
      </c>
      <c r="I6" t="s">
        <v>54</v>
      </c>
    </row>
    <row r="7" spans="3:12" ht="15" customHeight="1">
      <c r="D7">
        <v>2006</v>
      </c>
      <c r="E7">
        <v>2012</v>
      </c>
      <c r="I7" t="s">
        <v>55</v>
      </c>
    </row>
    <row r="8" spans="3:12">
      <c r="C8" t="s">
        <v>56</v>
      </c>
      <c r="D8" s="36">
        <f>L12/1000</f>
        <v>51.713000000000001</v>
      </c>
      <c r="E8" s="36">
        <f>K12/1000</f>
        <v>61.232999999999997</v>
      </c>
      <c r="H8" t="s">
        <v>56</v>
      </c>
      <c r="I8" s="36">
        <f>K8/1000000</f>
        <v>4.7023999999999999</v>
      </c>
      <c r="K8" s="37">
        <v>4702400</v>
      </c>
    </row>
    <row r="9" spans="3:12">
      <c r="C9" t="s">
        <v>57</v>
      </c>
      <c r="D9" s="36">
        <f>L13/1000</f>
        <v>7.49</v>
      </c>
      <c r="E9" s="36">
        <f>K13/1000</f>
        <v>21.664000000000001</v>
      </c>
      <c r="H9" t="s">
        <v>58</v>
      </c>
      <c r="I9" s="36">
        <f>K9/1000000</f>
        <v>2.3923999999999999</v>
      </c>
      <c r="K9" s="37">
        <v>2392400</v>
      </c>
    </row>
    <row r="10" spans="3:12">
      <c r="C10" t="s">
        <v>59</v>
      </c>
      <c r="D10" s="36">
        <f>L14/1000</f>
        <v>12.657999999999999</v>
      </c>
      <c r="E10" s="36">
        <f>K14/1000</f>
        <v>14.579000000000001</v>
      </c>
      <c r="H10" t="s">
        <v>59</v>
      </c>
      <c r="I10" s="36">
        <f>K10/1000000</f>
        <v>0.59060000000000001</v>
      </c>
      <c r="K10" s="37">
        <v>590600</v>
      </c>
    </row>
    <row r="11" spans="3:12">
      <c r="C11" t="s">
        <v>11</v>
      </c>
      <c r="D11" s="36">
        <f>L15/1000</f>
        <v>71.86</v>
      </c>
      <c r="E11" s="36">
        <f>K15/1000</f>
        <v>97.475999999999999</v>
      </c>
      <c r="G11" s="38">
        <f>E11-D11</f>
        <v>25.616</v>
      </c>
      <c r="H11" t="s">
        <v>11</v>
      </c>
      <c r="I11" s="38">
        <f>K11/1000000</f>
        <v>7.6852999999999998</v>
      </c>
      <c r="K11" s="37">
        <v>7685300</v>
      </c>
    </row>
    <row r="12" spans="3:12">
      <c r="K12" s="37">
        <v>61233</v>
      </c>
      <c r="L12" s="37">
        <v>51713</v>
      </c>
    </row>
    <row r="13" spans="3:12">
      <c r="K13" s="37">
        <v>21664</v>
      </c>
      <c r="L13" s="37">
        <v>7490</v>
      </c>
    </row>
    <row r="14" spans="3:12">
      <c r="K14" s="37">
        <v>14579</v>
      </c>
      <c r="L14" s="37">
        <v>12658</v>
      </c>
    </row>
    <row r="15" spans="3:12">
      <c r="K15" s="37">
        <v>97476</v>
      </c>
      <c r="L15" s="37">
        <v>71860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6:G15"/>
  <sheetViews>
    <sheetView topLeftCell="A5" workbookViewId="0">
      <selection activeCell="P29" sqref="P29"/>
    </sheetView>
  </sheetViews>
  <sheetFormatPr defaultRowHeight="12.75"/>
  <sheetData>
    <row r="6" spans="2:7">
      <c r="B6" t="s">
        <v>53</v>
      </c>
      <c r="C6" t="s">
        <v>54</v>
      </c>
    </row>
    <row r="7" spans="2:7" ht="15" customHeight="1">
      <c r="C7" t="s">
        <v>55</v>
      </c>
    </row>
    <row r="8" spans="2:7">
      <c r="B8" t="s">
        <v>56</v>
      </c>
      <c r="C8" s="36">
        <f>F8/1000000</f>
        <v>4.7023999999999999</v>
      </c>
      <c r="F8" s="37">
        <v>4702400</v>
      </c>
    </row>
    <row r="9" spans="2:7">
      <c r="B9" t="s">
        <v>58</v>
      </c>
      <c r="C9" s="36">
        <f>F9/1000000</f>
        <v>2.3923999999999999</v>
      </c>
      <c r="F9" s="37">
        <v>2392400</v>
      </c>
    </row>
    <row r="10" spans="2:7">
      <c r="B10" t="s">
        <v>59</v>
      </c>
      <c r="C10" s="36">
        <f>F10/1000000</f>
        <v>0.59060000000000001</v>
      </c>
      <c r="F10" s="37">
        <v>590600</v>
      </c>
    </row>
    <row r="11" spans="2:7">
      <c r="B11" t="s">
        <v>11</v>
      </c>
      <c r="C11" s="38">
        <f>F11/1000000</f>
        <v>7.6852999999999998</v>
      </c>
      <c r="F11" s="37">
        <v>7685300</v>
      </c>
    </row>
    <row r="12" spans="2:7">
      <c r="F12" s="37"/>
      <c r="G12" s="37"/>
    </row>
    <row r="13" spans="2:7">
      <c r="F13" s="37"/>
      <c r="G13" s="37"/>
    </row>
    <row r="14" spans="2:7">
      <c r="F14" s="37"/>
      <c r="G14" s="37"/>
    </row>
    <row r="15" spans="2:7">
      <c r="F15" s="37"/>
      <c r="G15" s="3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4:D9"/>
  <sheetViews>
    <sheetView topLeftCell="A16" workbookViewId="0">
      <selection activeCell="P29" sqref="P29"/>
    </sheetView>
  </sheetViews>
  <sheetFormatPr defaultRowHeight="12.75"/>
  <cols>
    <col min="3" max="3" width="39.42578125" customWidth="1"/>
  </cols>
  <sheetData>
    <row r="4" spans="3:4">
      <c r="C4" t="s">
        <v>67</v>
      </c>
      <c r="D4" s="56">
        <v>0.04</v>
      </c>
    </row>
    <row r="5" spans="3:4">
      <c r="C5" t="s">
        <v>68</v>
      </c>
      <c r="D5" s="56">
        <v>0.04</v>
      </c>
    </row>
    <row r="6" spans="3:4">
      <c r="C6" t="s">
        <v>69</v>
      </c>
      <c r="D6" s="56">
        <v>0.1</v>
      </c>
    </row>
    <row r="7" spans="3:4">
      <c r="C7" t="s">
        <v>70</v>
      </c>
      <c r="D7" s="56">
        <v>0.19</v>
      </c>
    </row>
    <row r="8" spans="3:4">
      <c r="C8" t="s">
        <v>71</v>
      </c>
      <c r="D8" s="56">
        <v>0.21</v>
      </c>
    </row>
    <row r="9" spans="3:4">
      <c r="C9" t="s">
        <v>72</v>
      </c>
      <c r="D9" s="56">
        <v>0.42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3:F13"/>
  <sheetViews>
    <sheetView workbookViewId="0">
      <selection activeCell="P29" sqref="P29"/>
    </sheetView>
  </sheetViews>
  <sheetFormatPr defaultRowHeight="12.75"/>
  <sheetData>
    <row r="3" spans="3:6" ht="25.5">
      <c r="C3" s="41" t="s">
        <v>60</v>
      </c>
      <c r="D3" s="41" t="s">
        <v>61</v>
      </c>
      <c r="E3" s="41" t="s">
        <v>62</v>
      </c>
      <c r="F3" s="41"/>
    </row>
    <row r="4" spans="3:6">
      <c r="C4">
        <v>30</v>
      </c>
      <c r="D4">
        <v>28</v>
      </c>
      <c r="E4" s="39">
        <v>36</v>
      </c>
    </row>
    <row r="5" spans="3:6">
      <c r="C5">
        <v>28</v>
      </c>
      <c r="D5">
        <v>29</v>
      </c>
      <c r="E5" s="39">
        <v>36</v>
      </c>
    </row>
    <row r="6" spans="3:6">
      <c r="C6">
        <v>26</v>
      </c>
      <c r="D6">
        <v>30</v>
      </c>
      <c r="E6" s="39">
        <v>36</v>
      </c>
    </row>
    <row r="7" spans="3:6">
      <c r="C7">
        <v>24</v>
      </c>
      <c r="D7">
        <v>32</v>
      </c>
      <c r="E7" s="40">
        <v>38</v>
      </c>
    </row>
    <row r="8" spans="3:6">
      <c r="C8">
        <v>22</v>
      </c>
      <c r="D8">
        <v>34</v>
      </c>
      <c r="E8" s="40">
        <v>38</v>
      </c>
    </row>
    <row r="9" spans="3:6">
      <c r="C9">
        <v>20</v>
      </c>
      <c r="D9">
        <v>35</v>
      </c>
      <c r="E9" s="40">
        <v>39</v>
      </c>
    </row>
    <row r="10" spans="3:6">
      <c r="C10">
        <v>18</v>
      </c>
      <c r="D10">
        <v>36</v>
      </c>
      <c r="E10" s="40">
        <v>40</v>
      </c>
    </row>
    <row r="11" spans="3:6">
      <c r="C11">
        <v>16</v>
      </c>
      <c r="D11">
        <v>39</v>
      </c>
      <c r="E11" s="40">
        <v>45</v>
      </c>
    </row>
    <row r="12" spans="3:6">
      <c r="C12">
        <v>14</v>
      </c>
      <c r="D12">
        <v>43</v>
      </c>
      <c r="E12" s="40">
        <v>46</v>
      </c>
    </row>
    <row r="13" spans="3:6">
      <c r="C13">
        <v>12</v>
      </c>
      <c r="D13">
        <v>46</v>
      </c>
      <c r="E13" s="40">
        <v>47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B1:E24"/>
  <sheetViews>
    <sheetView workbookViewId="0">
      <selection activeCell="I26" sqref="I26"/>
    </sheetView>
  </sheetViews>
  <sheetFormatPr defaultRowHeight="12.75"/>
  <sheetData>
    <row r="1" spans="2:5" ht="13.5" thickBot="1"/>
    <row r="2" spans="2:5" ht="13.5" thickBot="1">
      <c r="B2" s="1"/>
      <c r="C2" s="8" t="s">
        <v>10</v>
      </c>
      <c r="D2" s="9" t="s">
        <v>2</v>
      </c>
      <c r="E2" s="10" t="s">
        <v>11</v>
      </c>
    </row>
    <row r="3" spans="2:5" ht="13.5" thickBot="1">
      <c r="B3" s="12" t="s">
        <v>5</v>
      </c>
      <c r="C3" s="13" t="s">
        <v>12</v>
      </c>
      <c r="D3" s="14" t="s">
        <v>12</v>
      </c>
      <c r="E3" s="15" t="s">
        <v>12</v>
      </c>
    </row>
    <row r="4" spans="2:5">
      <c r="B4" s="2">
        <v>2016</v>
      </c>
      <c r="C4" s="16">
        <f>'[1]Table 1 Gross Volume Forecast'!C29</f>
        <v>1010.577481382338</v>
      </c>
      <c r="D4" s="16">
        <v>2738.5409944962234</v>
      </c>
      <c r="E4" s="16">
        <f>D4+C4</f>
        <v>3749.1184758785612</v>
      </c>
    </row>
    <row r="5" spans="2:5">
      <c r="B5" s="2">
        <v>2017</v>
      </c>
      <c r="C5" s="16">
        <f>'[1]Table 1 Gross Volume Forecast'!C30</f>
        <v>937.791123674152</v>
      </c>
      <c r="D5" s="16">
        <v>2807.0930907610964</v>
      </c>
      <c r="E5" s="16">
        <f t="shared" ref="E5:E23" si="0">D5+C5</f>
        <v>3744.8842144352484</v>
      </c>
    </row>
    <row r="6" spans="2:5">
      <c r="B6" s="2">
        <v>2018</v>
      </c>
      <c r="C6" s="16">
        <f>'[1]Table 1 Gross Volume Forecast'!C31</f>
        <v>959.05419909105478</v>
      </c>
      <c r="D6" s="16">
        <v>2845.5487001741685</v>
      </c>
      <c r="E6" s="16">
        <f t="shared" si="0"/>
        <v>3804.6028992652232</v>
      </c>
    </row>
    <row r="7" spans="2:5">
      <c r="B7" s="2">
        <v>2019</v>
      </c>
      <c r="C7" s="16">
        <f>'[1]Table 1 Gross Volume Forecast'!C32</f>
        <v>1209.0180267940627</v>
      </c>
      <c r="D7" s="16">
        <v>2935.9133027934813</v>
      </c>
      <c r="E7" s="16">
        <f t="shared" si="0"/>
        <v>4144.9313295875436</v>
      </c>
    </row>
    <row r="8" spans="2:5">
      <c r="B8" s="2">
        <v>2020</v>
      </c>
      <c r="C8" s="16">
        <f>'[1]Table 1 Gross Volume Forecast'!C33</f>
        <v>1367.2805547827579</v>
      </c>
      <c r="D8" s="16">
        <v>2912.0537185923072</v>
      </c>
      <c r="E8" s="16">
        <f t="shared" si="0"/>
        <v>4279.3342733750651</v>
      </c>
    </row>
    <row r="9" spans="2:5">
      <c r="B9" s="2">
        <v>2021</v>
      </c>
      <c r="C9" s="16">
        <f>'[1]Table 1 Gross Volume Forecast'!C34</f>
        <v>1495.0534874783921</v>
      </c>
      <c r="D9" s="16">
        <v>3015.2750550882356</v>
      </c>
      <c r="E9" s="16">
        <f t="shared" si="0"/>
        <v>4510.3285425666272</v>
      </c>
    </row>
    <row r="10" spans="2:5">
      <c r="B10" s="2">
        <v>2022</v>
      </c>
      <c r="C10" s="16">
        <f>'[1]Table 1 Gross Volume Forecast'!C35</f>
        <v>1828.3506212829236</v>
      </c>
      <c r="D10" s="16">
        <v>3015.2750550882356</v>
      </c>
      <c r="E10" s="16">
        <f t="shared" si="0"/>
        <v>4843.625676371159</v>
      </c>
    </row>
    <row r="11" spans="2:5">
      <c r="B11" s="2">
        <v>2023</v>
      </c>
      <c r="C11" s="16">
        <f>'[1]Table 1 Gross Volume Forecast'!C36</f>
        <v>2417.46983192889</v>
      </c>
      <c r="D11" s="16">
        <v>3015.2750550882356</v>
      </c>
      <c r="E11" s="16">
        <f t="shared" si="0"/>
        <v>5432.7448870171256</v>
      </c>
    </row>
    <row r="12" spans="2:5">
      <c r="B12" s="2">
        <v>2024</v>
      </c>
      <c r="C12" s="16">
        <f>'[1]Table 1 Gross Volume Forecast'!C37</f>
        <v>2817.6176841624183</v>
      </c>
      <c r="D12" s="16">
        <v>3015.2750550882356</v>
      </c>
      <c r="E12" s="16">
        <f t="shared" si="0"/>
        <v>5832.8927392506539</v>
      </c>
    </row>
    <row r="13" spans="2:5">
      <c r="B13" s="2">
        <v>2025</v>
      </c>
      <c r="C13" s="16">
        <f>'[1]Table 1 Gross Volume Forecast'!C38</f>
        <v>3128.6309853762878</v>
      </c>
      <c r="D13" s="16">
        <v>3015.2750550882356</v>
      </c>
      <c r="E13" s="16">
        <f t="shared" si="0"/>
        <v>6143.9060404645234</v>
      </c>
    </row>
    <row r="14" spans="2:5">
      <c r="B14" s="2">
        <v>2026</v>
      </c>
      <c r="C14" s="16">
        <f>'[1]Table 1 Gross Volume Forecast'!C39</f>
        <v>3514.1954625551698</v>
      </c>
      <c r="D14" s="16">
        <v>2810.0658812023908</v>
      </c>
      <c r="E14" s="16">
        <f t="shared" si="0"/>
        <v>6324.2613437575601</v>
      </c>
    </row>
    <row r="15" spans="2:5">
      <c r="B15" s="2">
        <v>2027</v>
      </c>
      <c r="C15" s="16">
        <f>'[1]Table 1 Gross Volume Forecast'!C40</f>
        <v>3561.3852000282923</v>
      </c>
      <c r="D15" s="16">
        <v>2810.0658812023908</v>
      </c>
      <c r="E15" s="16">
        <f t="shared" si="0"/>
        <v>6371.4510812306835</v>
      </c>
    </row>
    <row r="16" spans="2:5">
      <c r="B16" s="2">
        <v>2028</v>
      </c>
      <c r="C16" s="16">
        <f>'[1]Table 1 Gross Volume Forecast'!C41</f>
        <v>3157.2305026141103</v>
      </c>
      <c r="D16" s="16">
        <v>2810.0658812023908</v>
      </c>
      <c r="E16" s="16">
        <f t="shared" si="0"/>
        <v>5967.2963838165015</v>
      </c>
    </row>
    <row r="17" spans="2:5">
      <c r="B17" s="2">
        <v>2029</v>
      </c>
      <c r="C17" s="16">
        <f>'[1]Table 1 Gross Volume Forecast'!C42</f>
        <v>3241.6547089782816</v>
      </c>
      <c r="D17" s="16">
        <v>2810.0658812023908</v>
      </c>
      <c r="E17" s="16">
        <f t="shared" si="0"/>
        <v>6051.7205901806719</v>
      </c>
    </row>
    <row r="18" spans="2:5">
      <c r="B18" s="2">
        <v>2030</v>
      </c>
      <c r="C18" s="16">
        <f>'[1]Table 1 Gross Volume Forecast'!C43</f>
        <v>3498.6330108924822</v>
      </c>
      <c r="D18" s="16">
        <v>2810.0658812023908</v>
      </c>
      <c r="E18" s="16">
        <f t="shared" si="0"/>
        <v>6308.6988920948734</v>
      </c>
    </row>
    <row r="19" spans="2:5">
      <c r="B19" s="2">
        <v>2031</v>
      </c>
      <c r="C19" s="16">
        <f>'[1]Table 1 Gross Volume Forecast'!C44</f>
        <v>3563.2824916563595</v>
      </c>
      <c r="D19" s="16">
        <v>2962.1950810765584</v>
      </c>
      <c r="E19" s="16">
        <f t="shared" si="0"/>
        <v>6525.4775727329179</v>
      </c>
    </row>
    <row r="20" spans="2:5">
      <c r="B20" s="2">
        <v>2032</v>
      </c>
      <c r="C20" s="16">
        <f>'[1]Table 1 Gross Volume Forecast'!C45</f>
        <v>3808.2194486008671</v>
      </c>
      <c r="D20" s="16">
        <v>2962.1950810765584</v>
      </c>
      <c r="E20" s="16">
        <f t="shared" si="0"/>
        <v>6770.4145296774259</v>
      </c>
    </row>
    <row r="21" spans="2:5">
      <c r="B21" s="2">
        <v>2033</v>
      </c>
      <c r="C21" s="16">
        <f>'[1]Table 1 Gross Volume Forecast'!C46</f>
        <v>3955.5739050192196</v>
      </c>
      <c r="D21" s="16">
        <v>2962.1950810765584</v>
      </c>
      <c r="E21" s="16">
        <f t="shared" si="0"/>
        <v>6917.768986095778</v>
      </c>
    </row>
    <row r="22" spans="2:5">
      <c r="B22" s="2">
        <v>2034</v>
      </c>
      <c r="C22" s="16">
        <f>'[1]Table 1 Gross Volume Forecast'!C47</f>
        <v>4234.8505888564741</v>
      </c>
      <c r="D22" s="16">
        <v>2962.1950810765584</v>
      </c>
      <c r="E22" s="16">
        <f t="shared" si="0"/>
        <v>7197.0456699330325</v>
      </c>
    </row>
    <row r="23" spans="2:5" ht="13.5" thickBot="1">
      <c r="B23" s="2">
        <v>2035</v>
      </c>
      <c r="C23" s="16">
        <f>'[1]Table 1 Gross Volume Forecast'!C48</f>
        <v>5149.4087824441012</v>
      </c>
      <c r="D23" s="16">
        <v>2962.1950810765584</v>
      </c>
      <c r="E23" s="16">
        <f t="shared" si="0"/>
        <v>8111.6038635206596</v>
      </c>
    </row>
    <row r="24" spans="2:5" ht="13.5" thickBot="1">
      <c r="B24" s="17" t="s">
        <v>4</v>
      </c>
      <c r="C24" s="6">
        <v>54974.403553836979</v>
      </c>
      <c r="D24" s="6">
        <v>58176.829893653179</v>
      </c>
      <c r="E24" s="18">
        <v>113151.23344749016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C31:L31"/>
  <sheetViews>
    <sheetView workbookViewId="0">
      <selection activeCell="P21" sqref="P21"/>
    </sheetView>
  </sheetViews>
  <sheetFormatPr defaultRowHeight="12.75"/>
  <sheetData>
    <row r="31" spans="3:12">
      <c r="C31" s="56"/>
      <c r="D31" s="56"/>
      <c r="E31" s="56"/>
      <c r="F31" s="56"/>
      <c r="G31" s="56"/>
      <c r="H31" s="56"/>
      <c r="I31" s="56"/>
      <c r="J31" s="56"/>
      <c r="K31" s="56"/>
      <c r="L31" s="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N17" sqref="N17"/>
    </sheetView>
  </sheetViews>
  <sheetFormatPr defaultRowHeight="12.7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I37" sqref="I37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Figure Exec Summary</vt:lpstr>
      <vt:lpstr>Figures 1</vt:lpstr>
      <vt:lpstr>Figure 2</vt:lpstr>
      <vt:lpstr>Figure 5</vt:lpstr>
      <vt:lpstr>Figure 6</vt:lpstr>
      <vt:lpstr>Figure 7</vt:lpstr>
      <vt:lpstr>Figure 9 </vt:lpstr>
      <vt:lpstr>Figure 9a</vt:lpstr>
      <vt:lpstr>Figure 10</vt:lpstr>
      <vt:lpstr>Figure 11</vt:lpstr>
      <vt:lpstr>Figure 12</vt:lpstr>
      <vt:lpstr>Tables 1</vt:lpstr>
      <vt:lpstr>Table 2</vt:lpstr>
      <vt:lpstr>Table 3</vt:lpstr>
      <vt:lpstr>Table 4</vt:lpstr>
      <vt:lpstr>Table 5</vt:lpstr>
      <vt:lpstr>Table 6</vt:lpstr>
      <vt:lpstr>Table 7</vt:lpstr>
      <vt:lpstr>Tables 8-16</vt:lpstr>
    </vt:vector>
  </TitlesOfParts>
  <Company>UCD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eugene.hendrick</cp:lastModifiedBy>
  <dcterms:created xsi:type="dcterms:W3CDTF">2016-02-03T11:27:43Z</dcterms:created>
  <dcterms:modified xsi:type="dcterms:W3CDTF">2016-08-29T13:39:29Z</dcterms:modified>
</cp:coreProperties>
</file>